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okp0556\Desktop\"/>
    </mc:Choice>
  </mc:AlternateContent>
  <xr:revisionPtr revIDLastSave="0" documentId="13_ncr:1_{6DD39116-DD00-4C81-B9A3-7CA860883360}" xr6:coauthVersionLast="47" xr6:coauthVersionMax="47" xr10:uidLastSave="{00000000-0000-0000-0000-000000000000}"/>
  <bookViews>
    <workbookView xWindow="-28920" yWindow="-469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CO35" i="10"/>
  <c r="BE35" i="10"/>
  <c r="BW34" i="10"/>
  <c r="BW35" i="10" s="1"/>
  <c r="BW36" i="10" s="1"/>
  <c r="BW37" i="10" s="1"/>
  <c r="BE34" i="10"/>
  <c r="C34" i="10"/>
  <c r="CO34" i="10" l="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<sst xmlns="http://schemas.openxmlformats.org/spreadsheetml/2006/main" count="1099" uniqueCount="561">
  <si>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</si>
  <si>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</si>
  <si>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</si>
  <si>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</si>
  <si>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</si>
  <si>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</si>
  <si>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</si>
  <si>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</si>
  <si>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</si>
  <si>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</si>
  <si>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</si>
  <si>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</si>
  <si>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</si>
  <si>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</si>
  <si>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</si>
  <si>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</si>
  <si>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</si>
  <si>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</si>
  <si>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</si>
  <si>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</si>
  <si>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</si>
  <si>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</si>
  <si>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</si>
  <si>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</si>
  <si>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</si>
  <si>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</si>
  <si>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</si>
  <si>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</si>
  <si>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</si>
  <si>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</si>
  <si>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</si>
  <si>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</si>
  <si>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</si>
  <si>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</si>
  <si>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</si>
  <si>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</si>
  <si>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</si>
  <si>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</si>
  <si>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</si>
  <si>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</si>
  <si>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</si>
  <si>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</si>
  <si>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</si>
  <si>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</si>
  <si>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</si>
  <si>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</si>
  <si>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</si>
  <si>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</si>
  <si>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</si>
  <si>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</si>
  <si>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</si>
  <si>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</si>
  <si>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</si>
  <si>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</si>
  <si>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</si>
  <si>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</si>
  <si>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</si>
  <si>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</si>
  <si>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</si>
  <si>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</si>
  <si>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</si>
  <si>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</si>
  <si>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</si>
  <si>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</si>
  <si>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</si>
  <si>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</si>
  <si>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</si>
  <si>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</si>
  <si>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</si>
  <si>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</si>
  <si>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</si>
  <si>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</si>
  <si>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</si>
  <si>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</si>
  <si>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</si>
  <si>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</si>
  <si>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</si>
  <si>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</si>
  <si>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</si>
  <si>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</si>
  <si>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</si>
  <si>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</si>
  <si>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</si>
  <si>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</si>
  <si>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</si>
  <si>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</si>
  <si>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</si>
  <si>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</si>
  <si>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</si>
  <si>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</si>
  <si>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</si>
  <si>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</si>
  <si>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</si>
  <si>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</si>
  <si>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興部町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</si>
  <si>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</si>
  <si>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</si>
  <si>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</si>
  <si>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</si>
  <si>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</si>
  <si>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</si>
  <si>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</si>
  <si>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</si>
  <si>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</si>
  <si>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</si>
  <si>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</si>
  <si>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</si>
  <si>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</si>
  <si>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</si>
  <si>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</si>
  <si>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</si>
  <si>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</si>
  <si>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</si>
  <si>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</si>
  <si>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</si>
  <si>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</si>
  <si>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</si>
  <si>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</si>
  <si>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</si>
  <si>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</si>
  <si>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</si>
  <si>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</si>
  <si>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</si>
  <si>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</si>
  <si>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</si>
  <si>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</si>
  <si>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</si>
  <si>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</si>
  <si>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</si>
  <si>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</si>
  <si>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</si>
  <si>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</si>
  <si>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</si>
  <si>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</si>
  <si>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</si>
  <si>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</si>
  <si>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</si>
  <si>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</si>
  <si>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</si>
  <si>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</si>
  <si>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</si>
  <si>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</si>
  <si>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</si>
  <si>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</si>
  <si>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</si>
  <si>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</si>
  <si>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</si>
  <si>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</si>
  <si>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</si>
  <si>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</si>
  <si>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</si>
  <si>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</si>
  <si>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</si>
  <si>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</si>
  <si>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</si>
  <si>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</si>
  <si>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</si>
  <si>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</si>
  <si>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</si>
  <si>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</si>
  <si>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</si>
  <si>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</si>
  <si>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</si>
  <si>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</si>
  <si>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</si>
  <si>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</si>
  <si>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</si>
  <si>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</si>
  <si>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</si>
  <si>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</si>
  <si>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</si>
  <si>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</si>
  <si>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</si>
  <si>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</si>
  <si>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</si>
  <si>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</si>
  <si>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</si>
  <si>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</si>
  <si>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</si>
  <si>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</si>
  <si>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</si>
  <si>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</si>
  <si>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</si>
  <si>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</si>
  <si>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</si>
  <si>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</si>
  <si>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</si>
  <si>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</si>
  <si>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</si>
  <si>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</si>
  <si>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</si>
  <si>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</si>
  <si>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</si>
  <si>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</si>
  <si>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</si>
  <si>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</si>
  <si>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</si>
  <si>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</si>
  <si>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</si>
  <si>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</si>
  <si>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</si>
  <si>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</si>
  <si>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</si>
  <si>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北海道興部町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</si>
  <si>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</si>
  <si>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</si>
  <si>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</si>
  <si>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</si>
  <si>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</si>
  <si>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</si>
  <si>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</si>
  <si>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</si>
  <si>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</si>
  <si>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</si>
  <si>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</si>
  <si>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</si>
  <si>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</si>
  <si>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</si>
  <si>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</si>
  <si>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</si>
  <si>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</si>
  <si>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</si>
  <si>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</si>
  <si>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</si>
  <si>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</si>
  <si>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</si>
  <si>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</si>
  <si>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</si>
  <si>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</si>
  <si>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</si>
  <si>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</si>
  <si>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</si>
  <si>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</si>
  <si>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</si>
  <si>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</si>
  <si>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</si>
  <si>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</si>
  <si>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</si>
  <si>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</si>
  <si>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</si>
  <si>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</si>
  <si>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</si>
  <si>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</si>
  <si>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</si>
  <si>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</si>
  <si>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</si>
  <si>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</si>
  <si>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</si>
  <si>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</si>
  <si>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</si>
  <si>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</si>
  <si>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</si>
  <si>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</si>
  <si>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</si>
  <si>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</si>
  <si>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</si>
  <si>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</si>
  <si>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</si>
  <si>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</si>
  <si>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</si>
  <si>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</si>
  <si>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</si>
  <si>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</si>
  <si>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</si>
  <si>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</si>
  <si>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</si>
  <si>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</si>
  <si>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</si>
  <si>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</si>
  <si>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</si>
  <si>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</si>
  <si>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</si>
  <si>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</si>
  <si>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</si>
  <si>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</si>
  <si>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</si>
  <si>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</si>
  <si>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</si>
  <si>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</si>
  <si>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</si>
  <si>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</si>
  <si>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</si>
  <si>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</si>
  <si>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</si>
  <si>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</si>
  <si>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</si>
  <si>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</si>
  <si>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</si>
  <si>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</si>
  <si>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</si>
  <si>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</si>
  <si>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</si>
  <si>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</si>
  <si>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</si>
  <si>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</si>
  <si>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</si>
  <si>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</si>
  <si>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</si>
  <si>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</si>
  <si>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</si>
  <si>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</si>
  <si>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</si>
  <si>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</si>
  <si>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</si>
  <si>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</si>
  <si>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</si>
  <si>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</si>
  <si>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</si>
  <si>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</si>
  <si>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</si>
  <si>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</si>
  <si>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</si>
  <si>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</si>
  <si>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</si>
  <si>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</si>
  <si>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</si>
  <si>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</si>
  <si>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</si>
  <si>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</si>
  <si>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</si>
  <si>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</si>
  <si>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</si>
  <si>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</si>
  <si>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</si>
  <si>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</si>
  <si>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</si>
  <si>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</si>
  <si>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</si>
  <si>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</si>
  <si>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</si>
  <si>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</si>
  <si>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</si>
  <si>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</si>
  <si>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</si>
  <si>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</si>
  <si>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</si>
  <si>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</si>
  <si>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</si>
  <si>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</si>
  <si>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</si>
  <si>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</si>
  <si>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</si>
  <si>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</si>
  <si>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</si>
  <si>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</si>
  <si>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</si>
  <si>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</si>
  <si>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</si>
  <si>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</si>
  <si>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</si>
  <si>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</si>
  <si>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</si>
  <si>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</si>
  <si>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</si>
  <si>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北海道興部町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</si>
  <si>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</si>
  <si>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</si>
  <si>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</si>
  <si>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</si>
  <si>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</si>
  <si>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</si>
  <si>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</si>
  <si>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</si>
  <si>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</si>
  <si>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</si>
  <si>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</si>
  <si>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</si>
  <si>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</si>
  <si>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</si>
  <si>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</si>
  <si>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</si>
  <si>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</si>
  <si>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</si>
  <si>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</si>
  <si>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</si>
  <si>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オホーツク町村公平委員会特別会計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</si>
  <si>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</si>
  <si>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</si>
  <si>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</si>
  <si>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</si>
  <si>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</si>
  <si>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</si>
  <si>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</si>
  <si>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</si>
  <si>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</si>
  <si>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</si>
  <si>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</si>
  <si>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</si>
  <si>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</si>
  <si>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</si>
  <si>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</si>
  <si>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後期高齢者医療に関する特別会計</t>
    <phoneticPr fontId="5"/>
  </si>
  <si>
    <t>介護サービス事業特別会計</t>
    <phoneticPr fontId="5"/>
  </si>
  <si>
    <t>国民健康保険病院事業会計</t>
    <phoneticPr fontId="5"/>
  </si>
  <si>
    <t>法適用企業</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</si>
  <si>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</si>
  <si>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</si>
  <si>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</si>
  <si>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</si>
  <si>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</si>
  <si>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</si>
  <si>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</si>
  <si>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</si>
  <si>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</si>
  <si>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</si>
  <si>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</si>
  <si>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</si>
  <si>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</si>
  <si>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</si>
  <si>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</si>
  <si>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</si>
  <si>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</si>
  <si>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</si>
  <si>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</si>
  <si>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</si>
  <si>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</si>
  <si>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</si>
  <si>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</si>
  <si>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</si>
  <si>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</si>
  <si>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</si>
  <si>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</si>
  <si>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</si>
  <si>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</si>
  <si>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</si>
  <si>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</si>
  <si>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</si>
  <si>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</si>
  <si>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</si>
  <si>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</si>
  <si>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</si>
  <si>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</si>
  <si>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</si>
  <si>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</si>
  <si>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</si>
  <si>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</si>
  <si>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</si>
  <si>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</si>
  <si>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</si>
  <si>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</si>
  <si>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</si>
  <si>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</si>
  <si>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</si>
  <si>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</si>
  <si>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</si>
  <si>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</si>
  <si>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</si>
  <si>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</si>
  <si>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</si>
  <si>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</si>
  <si>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</si>
  <si>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</si>
  <si>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</si>
  <si>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</si>
  <si>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</si>
  <si>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</si>
  <si>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</si>
  <si>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</si>
  <si>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</si>
  <si>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</si>
  <si>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</si>
  <si>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</si>
  <si>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</si>
  <si>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</si>
  <si>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</si>
  <si>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</si>
  <si>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</si>
  <si>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</si>
  <si>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</si>
  <si>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</si>
  <si>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</si>
  <si>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</si>
  <si>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</si>
  <si>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</si>
  <si>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</si>
  <si>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</si>
  <si>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</si>
  <si>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</si>
  <si>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</si>
  <si>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</si>
  <si>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</si>
  <si>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</si>
  <si>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</si>
  <si>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</si>
  <si>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</si>
  <si>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</si>
  <si>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</si>
  <si>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</si>
  <si>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</si>
  <si>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</si>
  <si>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</si>
  <si>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</si>
  <si>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</si>
  <si>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</si>
  <si>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</si>
  <si>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</si>
  <si>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</si>
  <si>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</si>
  <si>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</si>
  <si>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</si>
  <si>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</si>
  <si>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</si>
  <si>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</si>
  <si>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</si>
  <si>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</si>
  <si>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</si>
  <si>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</si>
  <si>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</si>
  <si>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</si>
  <si>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</si>
  <si>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</si>
  <si>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</si>
  <si>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</si>
  <si>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</si>
  <si>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</si>
  <si>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</si>
  <si>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</si>
  <si>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</si>
  <si>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</si>
  <si>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</si>
  <si>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</si>
  <si>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</si>
  <si>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</si>
  <si>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</si>
  <si>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</si>
  <si>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</si>
  <si>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</si>
  <si>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</si>
  <si>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</si>
  <si>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</si>
  <si>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</si>
  <si>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</si>
  <si>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1.78</t>
  </si>
  <si>
    <t>▲ 2.65</t>
  </si>
  <si>
    <t>▲ 2.91</t>
  </si>
  <si>
    <t>国民健康保険病院事業会計</t>
  </si>
  <si>
    <t>一般会計</t>
  </si>
  <si>
    <t>国民健康保険事業特別会計</t>
  </si>
  <si>
    <t>介護保険事業特別会計</t>
  </si>
  <si>
    <t>公共下水道事業会計</t>
  </si>
  <si>
    <t>簡易水道事業会計</t>
  </si>
  <si>
    <t>介護サービス事業特別会計</t>
  </si>
  <si>
    <t>オホーツク町村公平委員会特別会計</t>
  </si>
  <si>
    <t>その他会計（赤字）</t>
  </si>
  <si>
    <t>その他会計（黒字）</t>
  </si>
  <si>
    <t>R02</t>
    <phoneticPr fontId="5"/>
  </si>
  <si>
    <t>R03</t>
    <phoneticPr fontId="5"/>
  </si>
  <si>
    <t>R04</t>
    <phoneticPr fontId="5"/>
  </si>
  <si>
    <t>R05</t>
    <phoneticPr fontId="5"/>
  </si>
  <si>
    <t>R06</t>
    <phoneticPr fontId="5"/>
  </si>
  <si>
    <t>-</t>
    <phoneticPr fontId="2"/>
  </si>
  <si>
    <t>㈱オホーツククリーンミート</t>
    <phoneticPr fontId="2"/>
  </si>
  <si>
    <t>ふるさと応援基金</t>
    <rPh sb="4" eb="6">
      <t>オウエン</t>
    </rPh>
    <rPh sb="6" eb="8">
      <t>キキン</t>
    </rPh>
    <phoneticPr fontId="5"/>
  </si>
  <si>
    <t>水産振興基金</t>
    <rPh sb="0" eb="2">
      <t>スイサン</t>
    </rPh>
    <rPh sb="2" eb="4">
      <t>シンコウ</t>
    </rPh>
    <rPh sb="4" eb="6">
      <t>キキン</t>
    </rPh>
    <phoneticPr fontId="38"/>
  </si>
  <si>
    <t>森林振興基金</t>
    <rPh sb="0" eb="2">
      <t>シンリン</t>
    </rPh>
    <rPh sb="2" eb="6">
      <t>シンコウキキン</t>
    </rPh>
    <phoneticPr fontId="38"/>
  </si>
  <si>
    <t>地域福祉基金</t>
    <rPh sb="0" eb="2">
      <t>チイキ</t>
    </rPh>
    <rPh sb="2" eb="4">
      <t>フクシ</t>
    </rPh>
    <rPh sb="4" eb="6">
      <t>キキン</t>
    </rPh>
    <phoneticPr fontId="38"/>
  </si>
  <si>
    <t>農業後継者育成基金</t>
    <rPh sb="0" eb="5">
      <t>ノウギョウコウケイシャ</t>
    </rPh>
    <rPh sb="5" eb="9">
      <t>イクセイキキン</t>
    </rPh>
    <phoneticPr fontId="5"/>
  </si>
  <si>
    <t>紋別地区消防組合</t>
    <rPh sb="0" eb="8">
      <t>モンベツチクショウボウクミアイ</t>
    </rPh>
    <phoneticPr fontId="2"/>
  </si>
  <si>
    <t>西紋別地区環境衛生施設組合</t>
    <rPh sb="0" eb="5">
      <t>ニシモンベツチク</t>
    </rPh>
    <rPh sb="5" eb="9">
      <t>カンキョウエイセイ</t>
    </rPh>
    <rPh sb="9" eb="11">
      <t>シセツ</t>
    </rPh>
    <rPh sb="11" eb="13">
      <t>クミアイ</t>
    </rPh>
    <phoneticPr fontId="2"/>
  </si>
  <si>
    <t>網走地方教育研修センター</t>
    <rPh sb="0" eb="4">
      <t>アバシリチホウ</t>
    </rPh>
    <rPh sb="4" eb="8">
      <t>キョウイクケンシュウ</t>
    </rPh>
    <phoneticPr fontId="2"/>
  </si>
  <si>
    <t>広域紋別病院企業団</t>
    <rPh sb="0" eb="6">
      <t>コウイキモンベツビョウイン</t>
    </rPh>
    <rPh sb="6" eb="9">
      <t>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</si>
</sst>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777-4C5D-A86C-B3C9B0C475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138161</c:v>
                </c:pt>
                <c:pt idx="1">
                  <c:v>130133</c:v>
                </c:pt>
                <c:pt idx="2">
                  <c:v>98012</c:v>
                </c:pt>
                <c:pt idx="3">
                  <c:v>82267</c:v>
                </c:pt>
                <c:pt idx="4">
                  <c:v>335681</c:v>
                </c:pt>
              </c:numCache>
            </c:numRef>
          </c:val>
          <c:smooth val="0"/>
          <c:extLst>
            <c:ext xmlns:c16="http://schemas.microsoft.com/office/drawing/2014/chart" uri="{C3380CC4-5D6E-409C-BE32-E72D297353CC}">
              <c16:uniqueId val="{00000001-1777-4C5D-A86C-B3C9B0C475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7.07</c:v>
                </c:pt>
                <c:pt idx="1">
                  <c:v>7.69</c:v>
                </c:pt>
                <c:pt idx="2">
                  <c:v>7.95</c:v>
                </c:pt>
                <c:pt idx="3">
                  <c:v>7.71</c:v>
                </c:pt>
                <c:pt idx="4">
                  <c:v>6.05</c:v>
                </c:pt>
              </c:numCache>
            </c:numRef>
          </c:val>
          <c:extLst>
            <c:ext xmlns:c16="http://schemas.microsoft.com/office/drawing/2014/chart" uri="{C3380CC4-5D6E-409C-BE32-E72D297353CC}">
              <c16:uniqueId val="{00000000-EC5C-4DA5-A93C-9B758FE335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55.88</c:v>
                </c:pt>
                <c:pt idx="1">
                  <c:v>46.78</c:v>
                </c:pt>
                <c:pt idx="2">
                  <c:v>50.05</c:v>
                </c:pt>
                <c:pt idx="3">
                  <c:v>49.84</c:v>
                </c:pt>
                <c:pt idx="4">
                  <c:v>46.73</c:v>
                </c:pt>
              </c:numCache>
            </c:numRef>
          </c:val>
          <c:extLst>
            <c:ext xmlns:c16="http://schemas.microsoft.com/office/drawing/2014/chart" uri="{C3380CC4-5D6E-409C-BE32-E72D297353CC}">
              <c16:uniqueId val="{00000001-EC5C-4DA5-A93C-9B758FE335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-1.78</c:v>
                </c:pt>
                <c:pt idx="1">
                  <c:v>-2.65</c:v>
                </c:pt>
                <c:pt idx="2">
                  <c:v>1.22</c:v>
                </c:pt>
                <c:pt idx="3">
                  <c:v>1.22</c:v>
                </c:pt>
                <c:pt idx="4">
                  <c:v>-2.91</c:v>
                </c:pt>
              </c:numCache>
            </c:numRef>
          </c:val>
          <c:smooth val="0"/>
          <c:extLst>
            <c:ext xmlns:c16="http://schemas.microsoft.com/office/drawing/2014/chart" uri="{C3380CC4-5D6E-409C-BE32-E72D297353CC}">
              <c16:uniqueId val="{00000002-EC5C-4DA5-A93C-9B758FE335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0.65</c:v>
                </c:pt>
                <c:pt idx="2">
                  <c:v>#N/A</c:v>
                </c:pt>
                <c:pt idx="3">
                  <c:v>0.4</c:v>
                </c:pt>
                <c:pt idx="4">
                  <c:v>#N/A</c:v>
                </c:pt>
                <c:pt idx="5">
                  <c:v>0.45</c:v>
                </c:pt>
                <c:pt idx="6">
                  <c:v>#N/A</c:v>
                </c:pt>
                <c:pt idx="7">
                  <c:v>0.69</c:v>
                </c:pt>
                <c:pt idx="8">
                  <c:v>#N/A</c:v>
                </c:pt>
                <c:pt idx="9">
                  <c:v>0</c:v>
                </c:pt>
              </c:numCache>
            </c:numRef>
          </c:val>
          <c:extLst>
            <c:ext xmlns:c16="http://schemas.microsoft.com/office/drawing/2014/chart" uri="{C3380CC4-5D6E-409C-BE32-E72D297353CC}">
              <c16:uniqueId val="{00000000-B644-4D59-86D1-664675BB0A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44-4D59-86D1-664675BB0A35}"/>
            </c:ext>
          </c:extLst>
        </c:ser>
        <c:ser>
          <c:idx val="2"/>
          <c:order val="2"/>
          <c:tx>
            <c:strRef>
              <c:f>データシート!$A$29</c:f>
              <c:strCache>
                <c:ptCount val="1"/>
                <c:pt idx="0">
                  <c:v>オホーツク町村公平委員会特別会計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2-B644-4D59-86D1-664675BB0A35}"/>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0.05</c:v>
                </c:pt>
                <c:pt idx="8">
                  <c:v>#N/A</c:v>
                </c:pt>
                <c:pt idx="9">
                  <c:v>0.08</c:v>
                </c:pt>
              </c:numCache>
            </c:numRef>
          </c:val>
          <c:extLst>
            <c:ext xmlns:c16="http://schemas.microsoft.com/office/drawing/2014/chart" uri="{C3380CC4-5D6E-409C-BE32-E72D297353CC}">
              <c16:uniqueId val="{00000003-B644-4D59-86D1-664675BB0A35}"/>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4-B644-4D59-86D1-664675BB0A35}"/>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5-B644-4D59-86D1-664675BB0A3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0.63</c:v>
                </c:pt>
                <c:pt idx="4">
                  <c:v>#N/A</c:v>
                </c:pt>
                <c:pt idx="5">
                  <c:v>1.35</c:v>
                </c:pt>
                <c:pt idx="6">
                  <c:v>#N/A</c:v>
                </c:pt>
                <c:pt idx="7">
                  <c:v>0.84</c:v>
                </c:pt>
                <c:pt idx="8">
                  <c:v>#N/A</c:v>
                </c:pt>
                <c:pt idx="9">
                  <c:v>1.05</c:v>
                </c:pt>
              </c:numCache>
            </c:numRef>
          </c:val>
          <c:extLst>
            <c:ext xmlns:c16="http://schemas.microsoft.com/office/drawing/2014/chart" uri="{C3380CC4-5D6E-409C-BE32-E72D297353CC}">
              <c16:uniqueId val="{00000006-B644-4D59-86D1-664675BB0A3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0.3</c:v>
                </c:pt>
                <c:pt idx="4">
                  <c:v>#N/A</c:v>
                </c:pt>
                <c:pt idx="5">
                  <c:v>0.65</c:v>
                </c:pt>
                <c:pt idx="6">
                  <c:v>#N/A</c:v>
                </c:pt>
                <c:pt idx="7">
                  <c:v>0.89</c:v>
                </c:pt>
                <c:pt idx="8">
                  <c:v>#N/A</c:v>
                </c:pt>
                <c:pt idx="9">
                  <c:v>1.56</c:v>
                </c:pt>
              </c:numCache>
            </c:numRef>
          </c:val>
          <c:extLst>
            <c:ext xmlns:c16="http://schemas.microsoft.com/office/drawing/2014/chart" uri="{C3380CC4-5D6E-409C-BE32-E72D297353CC}">
              <c16:uniqueId val="{00000007-B644-4D59-86D1-664675BB0A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7.69</c:v>
                </c:pt>
                <c:pt idx="4">
                  <c:v>#N/A</c:v>
                </c:pt>
                <c:pt idx="5">
                  <c:v>7.95</c:v>
                </c:pt>
                <c:pt idx="6">
                  <c:v>#N/A</c:v>
                </c:pt>
                <c:pt idx="7">
                  <c:v>7.7</c:v>
                </c:pt>
                <c:pt idx="8">
                  <c:v>#N/A</c:v>
                </c:pt>
                <c:pt idx="9">
                  <c:v>6.02</c:v>
                </c:pt>
              </c:numCache>
            </c:numRef>
          </c:val>
          <c:extLst>
            <c:ext xmlns:c16="http://schemas.microsoft.com/office/drawing/2014/chart" uri="{C3380CC4-5D6E-409C-BE32-E72D297353CC}">
              <c16:uniqueId val="{00000008-B644-4D59-86D1-664675BB0A35}"/>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10.45</c:v>
                </c:pt>
                <c:pt idx="2">
                  <c:v>#N/A</c:v>
                </c:pt>
                <c:pt idx="3">
                  <c:v>7.73</c:v>
                </c:pt>
                <c:pt idx="4">
                  <c:v>#N/A</c:v>
                </c:pt>
                <c:pt idx="5">
                  <c:v>7.21</c:v>
                </c:pt>
                <c:pt idx="6">
                  <c:v>#N/A</c:v>
                </c:pt>
                <c:pt idx="7">
                  <c:v>6.01</c:v>
                </c:pt>
                <c:pt idx="8">
                  <c:v>#N/A</c:v>
                </c:pt>
                <c:pt idx="9">
                  <c:v>6.31</c:v>
                </c:pt>
              </c:numCache>
            </c:numRef>
          </c:val>
          <c:extLst>
            <c:ext xmlns:c16="http://schemas.microsoft.com/office/drawing/2014/chart" uri="{C3380CC4-5D6E-409C-BE32-E72D297353CC}">
              <c16:uniqueId val="{00000009-B644-4D59-86D1-664675BB0A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484</c:v>
                </c:pt>
                <c:pt idx="5">
                  <c:v>511</c:v>
                </c:pt>
                <c:pt idx="8">
                  <c:v>520</c:v>
                </c:pt>
                <c:pt idx="11">
                  <c:v>544</c:v>
                </c:pt>
                <c:pt idx="14">
                  <c:v>524</c:v>
                </c:pt>
              </c:numCache>
            </c:numRef>
          </c:val>
          <c:extLst>
            <c:ext xmlns:c16="http://schemas.microsoft.com/office/drawing/2014/chart" uri="{C3380CC4-5D6E-409C-BE32-E72D297353CC}">
              <c16:uniqueId val="{00000000-3D44-4250-8AE9-4EB2B2EF59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D44-4250-8AE9-4EB2B2EF59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3D44-4250-8AE9-4EB2B2EF59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18</c:v>
                </c:pt>
                <c:pt idx="6">
                  <c:v>18</c:v>
                </c:pt>
                <c:pt idx="9">
                  <c:v>18</c:v>
                </c:pt>
                <c:pt idx="12">
                  <c:v>16</c:v>
                </c:pt>
              </c:numCache>
            </c:numRef>
          </c:val>
          <c:extLst>
            <c:ext xmlns:c16="http://schemas.microsoft.com/office/drawing/2014/chart" uri="{C3380CC4-5D6E-409C-BE32-E72D297353CC}">
              <c16:uniqueId val="{00000003-3D44-4250-8AE9-4EB2B2EF59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c:v>
                </c:pt>
                <c:pt idx="3">
                  <c:v>144</c:v>
                </c:pt>
                <c:pt idx="6">
                  <c:v>144</c:v>
                </c:pt>
                <c:pt idx="9">
                  <c:v>135</c:v>
                </c:pt>
                <c:pt idx="12">
                  <c:v>149</c:v>
                </c:pt>
              </c:numCache>
            </c:numRef>
          </c:val>
          <c:extLst>
            <c:ext xmlns:c16="http://schemas.microsoft.com/office/drawing/2014/chart" uri="{C3380CC4-5D6E-409C-BE32-E72D297353CC}">
              <c16:uniqueId val="{00000004-3D44-4250-8AE9-4EB2B2EF59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44-4250-8AE9-4EB2B2EF59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44-4250-8AE9-4EB2B2EF59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495</c:v>
                </c:pt>
                <c:pt idx="3">
                  <c:v>536</c:v>
                </c:pt>
                <c:pt idx="6">
                  <c:v>553</c:v>
                </c:pt>
                <c:pt idx="9">
                  <c:v>601</c:v>
                </c:pt>
                <c:pt idx="12">
                  <c:v>590</c:v>
                </c:pt>
              </c:numCache>
            </c:numRef>
          </c:val>
          <c:extLst>
            <c:ext xmlns:c16="http://schemas.microsoft.com/office/drawing/2014/chart" uri="{C3380CC4-5D6E-409C-BE32-E72D297353CC}">
              <c16:uniqueId val="{00000007-3D44-4250-8AE9-4EB2B2EF59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200</c:v>
                </c:pt>
                <c:pt idx="2">
                  <c:v>#N/A</c:v>
                </c:pt>
                <c:pt idx="3">
                  <c:v>#N/A</c:v>
                </c:pt>
                <c:pt idx="4">
                  <c:v>188</c:v>
                </c:pt>
                <c:pt idx="5">
                  <c:v>#N/A</c:v>
                </c:pt>
                <c:pt idx="6">
                  <c:v>#N/A</c:v>
                </c:pt>
                <c:pt idx="7">
                  <c:v>196</c:v>
                </c:pt>
                <c:pt idx="8">
                  <c:v>#N/A</c:v>
                </c:pt>
                <c:pt idx="9">
                  <c:v>#N/A</c:v>
                </c:pt>
                <c:pt idx="10">
                  <c:v>211</c:v>
                </c:pt>
                <c:pt idx="11">
                  <c:v>#N/A</c:v>
                </c:pt>
                <c:pt idx="12">
                  <c:v>#N/A</c:v>
                </c:pt>
                <c:pt idx="13">
                  <c:v>232</c:v>
                </c:pt>
                <c:pt idx="14">
                  <c:v>#N/A</c:v>
                </c:pt>
              </c:numCache>
            </c:numRef>
          </c:val>
          <c:smooth val="0"/>
          <c:extLst>
            <c:ext xmlns:c16="http://schemas.microsoft.com/office/drawing/2014/chart" uri="{C3380CC4-5D6E-409C-BE32-E72D297353CC}">
              <c16:uniqueId val="{00000008-3D44-4250-8AE9-4EB2B2EF59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5017</c:v>
                </c:pt>
                <c:pt idx="5">
                  <c:v>4816</c:v>
                </c:pt>
                <c:pt idx="8">
                  <c:v>4567</c:v>
                </c:pt>
                <c:pt idx="11">
                  <c:v>4186</c:v>
                </c:pt>
                <c:pt idx="14">
                  <c:v>4015</c:v>
                </c:pt>
              </c:numCache>
            </c:numRef>
          </c:val>
          <c:extLst>
            <c:ext xmlns:c16="http://schemas.microsoft.com/office/drawing/2014/chart" uri="{C3380CC4-5D6E-409C-BE32-E72D297353CC}">
              <c16:uniqueId val="{00000000-EC52-4BB9-9495-A14B5EC153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c:v>
                </c:pt>
                <c:pt idx="5">
                  <c:v>157</c:v>
                </c:pt>
                <c:pt idx="8">
                  <c:v>131</c:v>
                </c:pt>
                <c:pt idx="11">
                  <c:v>112</c:v>
                </c:pt>
                <c:pt idx="14">
                  <c:v>97</c:v>
                </c:pt>
              </c:numCache>
            </c:numRef>
          </c:val>
          <c:extLst>
            <c:ext xmlns:c16="http://schemas.microsoft.com/office/drawing/2014/chart" uri="{C3380CC4-5D6E-409C-BE32-E72D297353CC}">
              <c16:uniqueId val="{00000001-EC52-4BB9-9495-A14B5EC153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2455</c:v>
                </c:pt>
                <c:pt idx="5">
                  <c:v>2810</c:v>
                </c:pt>
                <c:pt idx="8">
                  <c:v>2915</c:v>
                </c:pt>
                <c:pt idx="11">
                  <c:v>3153</c:v>
                </c:pt>
                <c:pt idx="14">
                  <c:v>3332</c:v>
                </c:pt>
              </c:numCache>
            </c:numRef>
          </c:val>
          <c:extLst>
            <c:ext xmlns:c16="http://schemas.microsoft.com/office/drawing/2014/chart" uri="{C3380CC4-5D6E-409C-BE32-E72D297353CC}">
              <c16:uniqueId val="{00000002-EC52-4BB9-9495-A14B5EC153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2-4BB9-9495-A14B5EC153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2-4BB9-9495-A14B5EC153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2-4BB9-9495-A14B5EC153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511</c:v>
                </c:pt>
                <c:pt idx="3">
                  <c:v>554</c:v>
                </c:pt>
                <c:pt idx="6">
                  <c:v>563</c:v>
                </c:pt>
                <c:pt idx="9">
                  <c:v>567</c:v>
                </c:pt>
                <c:pt idx="12">
                  <c:v>538</c:v>
                </c:pt>
              </c:numCache>
            </c:numRef>
          </c:val>
          <c:extLst>
            <c:ext xmlns:c16="http://schemas.microsoft.com/office/drawing/2014/chart" uri="{C3380CC4-5D6E-409C-BE32-E72D297353CC}">
              <c16:uniqueId val="{00000006-EC52-4BB9-9495-A14B5EC153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115</c:v>
                </c:pt>
                <c:pt idx="3">
                  <c:v>98</c:v>
                </c:pt>
                <c:pt idx="6">
                  <c:v>81</c:v>
                </c:pt>
                <c:pt idx="9">
                  <c:v>64</c:v>
                </c:pt>
                <c:pt idx="12">
                  <c:v>64</c:v>
                </c:pt>
              </c:numCache>
            </c:numRef>
          </c:val>
          <c:extLst>
            <c:ext xmlns:c16="http://schemas.microsoft.com/office/drawing/2014/chart" uri="{C3380CC4-5D6E-409C-BE32-E72D297353CC}">
              <c16:uniqueId val="{00000007-EC52-4BB9-9495-A14B5EC153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1712</c:v>
                </c:pt>
                <c:pt idx="3">
                  <c:v>1556</c:v>
                </c:pt>
                <c:pt idx="6">
                  <c:v>1512</c:v>
                </c:pt>
                <c:pt idx="9">
                  <c:v>1436</c:v>
                </c:pt>
                <c:pt idx="12">
                  <c:v>1504</c:v>
                </c:pt>
              </c:numCache>
            </c:numRef>
          </c:val>
          <c:extLst>
            <c:ext xmlns:c16="http://schemas.microsoft.com/office/drawing/2014/chart" uri="{C3380CC4-5D6E-409C-BE32-E72D297353CC}">
              <c16:uniqueId val="{00000008-EC52-4BB9-9495-A14B5EC153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52-4BB9-9495-A14B5EC153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5361</c:v>
                </c:pt>
                <c:pt idx="3">
                  <c:v>5164</c:v>
                </c:pt>
                <c:pt idx="6">
                  <c:v>4773</c:v>
                </c:pt>
                <c:pt idx="9">
                  <c:v>4315</c:v>
                </c:pt>
                <c:pt idx="12">
                  <c:v>4181</c:v>
                </c:pt>
              </c:numCache>
            </c:numRef>
          </c:val>
          <c:extLst>
            <c:ext xmlns:c16="http://schemas.microsoft.com/office/drawing/2014/chart" uri="{C3380CC4-5D6E-409C-BE32-E72D297353CC}">
              <c16:uniqueId val="{0000000A-EC52-4BB9-9495-A14B5EC153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52-4BB9-9495-A14B5EC153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1549</c:v>
                </c:pt>
                <c:pt idx="1">
                  <c:v>1588</c:v>
                </c:pt>
                <c:pt idx="2">
                  <c:v>1539</c:v>
                </c:pt>
              </c:numCache>
            </c:numRef>
          </c:val>
          <c:extLst>
            <c:ext xmlns:c16="http://schemas.microsoft.com/office/drawing/2014/chart" uri="{C3380CC4-5D6E-409C-BE32-E72D297353CC}">
              <c16:uniqueId val="{00000000-314C-48CA-9150-2E4F08AC5E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192</c:v>
                </c:pt>
                <c:pt idx="1">
                  <c:v>203</c:v>
                </c:pt>
                <c:pt idx="2">
                  <c:v>217</c:v>
                </c:pt>
              </c:numCache>
            </c:numRef>
          </c:val>
          <c:extLst>
            <c:ext xmlns:c16="http://schemas.microsoft.com/office/drawing/2014/chart" uri="{C3380CC4-5D6E-409C-BE32-E72D297353CC}">
              <c16:uniqueId val="{00000001-314C-48CA-9150-2E4F08AC5E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1156</c:v>
                </c:pt>
                <c:pt idx="1">
                  <c:v>1345</c:v>
                </c:pt>
                <c:pt idx="2">
                  <c:v>1567</c:v>
                </c:pt>
              </c:numCache>
            </c:numRef>
          </c:val>
          <c:extLst>
            <c:ext xmlns:c16="http://schemas.microsoft.com/office/drawing/2014/chart" uri="{C3380CC4-5D6E-409C-BE32-E72D297353CC}">
              <c16:uniqueId val="{00000002-314C-48CA-9150-2E4F08AC5E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北海道興部町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後年度において、減少を見込んでいるが、認定こども園等の大型事業の償還開始時に増額が見込まれる。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地方債残高の縮小を念頭に注視していく。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北海道興部町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年度は前年度と比較すると、地方債現在高は減少した。それに伴い基準財政需要額算入見込額も減少している。</a:t>
          </a:r>
          <a:endParaRPr lang="ja-JP" altLang="ja-JP" sz="1400">
            <a:effectLst/>
          </a:endParaRPr>
        </a:p>
        <a:p>
          <a:r>
            <a:rPr kumimoji="1" lang="ja-JP" altLang="ja-JP" sz="1100">
              <a:solidFill>
                <a:schemeClr val="dk1"/>
              </a:solidFill>
              <a:effectLst/>
              <a:latin typeface="+mn-lt"/>
              <a:ea typeface="+mn-ea"/>
              <a:cs typeface="+mn-cs"/>
            </a:rPr>
            <a:t>今後も、交付税措置率の高い地方債を優先採択していく等対応する。</a:t>
          </a:r>
          <a:endParaRPr lang="ja-JP" altLang="ja-JP" sz="1400">
            <a:effectLst/>
          </a:endParaRPr>
        </a:p>
        <a:p>
          <a:r>
            <a:rPr kumimoji="1" lang="ja-JP" altLang="ja-JP" sz="1100">
              <a:solidFill>
                <a:schemeClr val="dk1"/>
              </a:solidFill>
              <a:effectLst/>
              <a:latin typeface="+mn-lt"/>
              <a:ea typeface="+mn-ea"/>
              <a:cs typeface="+mn-cs"/>
            </a:rPr>
            <a:t>また、ふるさと納税にも注力し、基金の増額に努める。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北海道興部町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200">
            <a:effectLst/>
            <a:latin typeface="ＭＳ 明朝" panose="02020609040205080304" pitchFamily="17" charset="-128"/>
            <a:ea typeface="ＭＳ 明朝" panose="02020609040205080304" pitchFamily="17" charset="-128"/>
          </a:endParaRPr>
        </a:p>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事業充当に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334,623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千円の取り崩しを行った。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余剰財源の積立や、寄附金の積立により、</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522,091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千円の積立を行った。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普通交付税等の減対応や、今後の大型事業により不足する財源に充当するため、可能なかぎり積立に努める。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（基金の使途）</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◎ふるさと応援基金</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本町のまちづくりに賛同する人々から寄附金を募り、寄附者のまちづくりに対する意向を反映した施策の展開を図ることで、多様な人々の参画による個性豊かな活力あるふるさとづくりに資することを目的とする基金。</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◎水産振興基金</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a:t>
          </a:r>
          <a:r>
            <a:rPr lang="ja-JP" altLang="ja-JP" sz="1200">
              <a:solidFill>
                <a:schemeClr val="dk1"/>
              </a:solidFill>
              <a:effectLst/>
              <a:latin typeface="ＭＳ 明朝" panose="02020609040205080304" pitchFamily="17" charset="-128"/>
              <a:ea typeface="ＭＳ 明朝" panose="02020609040205080304" pitchFamily="17" charset="-128"/>
              <a:cs typeface="+mn-cs"/>
            </a:rPr>
            <a:t>興部町における水産の振興を図る事業に要する経費に充てるための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基金。</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◎森林振興基金</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lang="ja-JP" altLang="en-US" sz="1200" b="0" i="0">
              <a:solidFill>
                <a:schemeClr val="dk1"/>
              </a:solidFill>
              <a:effectLst/>
              <a:latin typeface="ＭＳ 明朝" panose="02020609040205080304" pitchFamily="17" charset="-128"/>
              <a:ea typeface="ＭＳ 明朝" panose="02020609040205080304" pitchFamily="17" charset="-128"/>
              <a:cs typeface="+mn-cs"/>
            </a:rPr>
            <a:t>間伐等や人材の育成、担い手の確保、木材利用の促進や普及啓発などの森林整備及びその促進、森林資源の利活用のため実施する事業や運営事業に必要な経費の財源に充てるための基金</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◎地域福祉基金</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地域における保健福祉の増進や子育て支援の充実を図る事業等に要する経費に充てるための基金。</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ふるさと応援基金　　　　　　　　　　　積立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420,913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取崩</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162,750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増減</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258,163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水産振興基金　　　　　　　　　　　　　積立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50,003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取崩</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72,000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増減</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21,997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森林振興基金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積立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15,436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取崩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増減</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15,436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地域福祉基金　　　　　　　　　　　　　積立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取崩</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9,900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増減</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9,797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　等</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将来の施設改修、維持補修、除却等にも多額の費用が必要なため、可能なかぎり積立に努める。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200">
            <a:effectLst/>
            <a:latin typeface="ＭＳ 明朝" panose="02020609040205080304" pitchFamily="17" charset="-128"/>
            <a:ea typeface="ＭＳ 明朝" panose="02020609040205080304" pitchFamily="17" charset="-128"/>
          </a:endParaRPr>
        </a:p>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６</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不足一般財源の補填のため、</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50,000</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千円の繰入を行った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積立額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424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取崩額</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50,000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増減</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49,576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普通交付税等の減対応や、今後の大型事業により不足する財源に充当するため、可能なかぎり積立に努める。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６</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年度は普通交付税追加交付（臨時財政対策債償還基金費分）の積立を含む</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14,162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千円を積み立てた。</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可能なかぎり積立に努める。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北海道興部町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3,495
3,331
362.55
6,799,450
6,576,478
199,360
3,293,012
4,180,861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類似団体の平均を上回っている。</a:t>
          </a:r>
          <a:endParaRPr lang="ja-JP" altLang="ja-JP" sz="1400">
            <a:effectLst/>
          </a:endParaRPr>
        </a:p>
        <a:p>
          <a:r>
            <a:rPr kumimoji="1" lang="ja-JP" altLang="ja-JP" sz="1100">
              <a:solidFill>
                <a:schemeClr val="dk1"/>
              </a:solidFill>
              <a:effectLst/>
              <a:latin typeface="+mn-lt"/>
              <a:ea typeface="+mn-ea"/>
              <a:cs typeface="+mn-cs"/>
            </a:rPr>
            <a:t>　興部町第六期総合計画・後期基本計画の実施計画に登載されている事業を最優先として、さらに必要性・緊急性等について内部事前評価を実施しながら総合的に判断している。</a:t>
          </a:r>
          <a:endParaRPr lang="ja-JP" altLang="ja-JP" sz="1400">
            <a:effectLst/>
          </a:endParaRPr>
        </a:p>
        <a:p>
          <a:r>
            <a:rPr kumimoji="1" lang="ja-JP" altLang="ja-JP" sz="1100">
              <a:solidFill>
                <a:schemeClr val="dk1"/>
              </a:solidFill>
              <a:effectLst/>
              <a:latin typeface="+mn-lt"/>
              <a:ea typeface="+mn-ea"/>
              <a:cs typeface="+mn-cs"/>
            </a:rPr>
            <a:t>　今後も、定員管理・給与の適正化、歳出の削減に努めるとともに、税収の収納率向上を中心とする歳入確保に努める。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3268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補助金や事務事業の見直し等により類似団体の平均より下回っている。</a:t>
          </a:r>
          <a:endParaRPr lang="ja-JP" altLang="ja-JP" sz="1400">
            <a:effectLst/>
          </a:endParaRPr>
        </a:p>
        <a:p>
          <a:r>
            <a:rPr kumimoji="1" lang="ja-JP" altLang="ja-JP" sz="1100">
              <a:solidFill>
                <a:schemeClr val="dk1"/>
              </a:solidFill>
              <a:effectLst/>
              <a:latin typeface="+mn-lt"/>
              <a:ea typeface="+mn-ea"/>
              <a:cs typeface="+mn-cs"/>
            </a:rPr>
            <a:t>　公債費については、第六期総合計画・</a:t>
          </a:r>
          <a:r>
            <a:rPr kumimoji="1" lang="ja-JP" altLang="en-US" sz="1100">
              <a:solidFill>
                <a:schemeClr val="dk1"/>
              </a:solidFill>
              <a:effectLst/>
              <a:latin typeface="+mn-lt"/>
              <a:ea typeface="+mn-ea"/>
              <a:cs typeface="+mn-cs"/>
            </a:rPr>
            <a:t>後期</a:t>
          </a:r>
          <a:r>
            <a:rPr kumimoji="1" lang="ja-JP" altLang="ja-JP" sz="1100">
              <a:solidFill>
                <a:schemeClr val="dk1"/>
              </a:solidFill>
              <a:effectLst/>
              <a:latin typeface="+mn-lt"/>
              <a:ea typeface="+mn-ea"/>
              <a:cs typeface="+mn-cs"/>
            </a:rPr>
            <a:t>基本計画に基づき新規事業、単独事業を計画的に実施し、今後とも財政の健全化を第一として公債費の適正化に努め、事務事業の見直しや優先度を点検し経常経費の削減に努める。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212</xdr:rowOff>
    </xdr:from>
    <xdr:to>
      <xdr:col>23</xdr:col>
      <xdr:colOff>133350</xdr:colOff>
      <xdr:row>62</xdr:row>
      <xdr:rowOff>112819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0112"/>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212</xdr:rowOff>
    </xdr:from>
    <xdr:to>
      <xdr:col>19</xdr:col>
      <xdr:colOff>133350</xdr:colOff>
      <xdr:row>62</xdr:row>
      <xdr:rowOff>132927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3011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132927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502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84667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02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120862</xdr:rowOff>
    </xdr:from>
    <xdr:to>
      <xdr:col>19</xdr:col>
      <xdr:colOff>184150</xdr:colOff>
      <xdr:row>62</xdr:row>
      <xdr:rowOff>51012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人件費・物件費及び維持補修費の合計額の人口１人当たりの金額は、</a:t>
          </a:r>
          <a:r>
            <a:rPr kumimoji="1" lang="ja-JP" altLang="en-US" sz="1100">
              <a:solidFill>
                <a:schemeClr val="dk1"/>
              </a:solidFill>
              <a:effectLst/>
              <a:latin typeface="+mn-lt"/>
              <a:ea typeface="+mn-ea"/>
              <a:cs typeface="+mn-cs"/>
            </a:rPr>
            <a:t>物価高騰等により</a:t>
          </a:r>
          <a:r>
            <a:rPr kumimoji="1" lang="ja-JP" altLang="ja-JP" sz="1100">
              <a:solidFill>
                <a:schemeClr val="dk1"/>
              </a:solidFill>
              <a:effectLst/>
              <a:latin typeface="+mn-lt"/>
              <a:ea typeface="+mn-ea"/>
              <a:cs typeface="+mn-cs"/>
            </a:rPr>
            <a:t>前年と比較して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今後も職員の構成のバランスを考慮し人件費の抑制に努め、事務事業の見直し点検により物件費の削減を図る。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46286</xdr:rowOff>
    </xdr:from>
    <xdr:to>
      <xdr:col>23</xdr:col>
      <xdr:colOff>133350</xdr:colOff>
      <xdr:row>82</xdr:row>
      <xdr:rowOff>69963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5186"/>
          <a:ext cx="8382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46286</xdr:rowOff>
    </xdr:from>
    <xdr:to>
      <xdr:col>19</xdr:col>
      <xdr:colOff>133350</xdr:colOff>
      <xdr:row>82</xdr:row>
      <xdr:rowOff>57068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05186"/>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23656</xdr:rowOff>
    </xdr:from>
    <xdr:to>
      <xdr:col>15</xdr:col>
      <xdr:colOff>82550</xdr:colOff>
      <xdr:row>82</xdr:row>
      <xdr:rowOff>57068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2556"/>
          <a:ext cx="889000" cy="3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166808</xdr:rowOff>
    </xdr:from>
    <xdr:to>
      <xdr:col>11</xdr:col>
      <xdr:colOff>31750</xdr:colOff>
      <xdr:row>82</xdr:row>
      <xdr:rowOff>23656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4258"/>
          <a:ext cx="889000" cy="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19163</xdr:rowOff>
    </xdr:from>
    <xdr:to>
      <xdr:col>23</xdr:col>
      <xdr:colOff>184150</xdr:colOff>
      <xdr:row>82</xdr:row>
      <xdr:rowOff>120763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35690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166936</xdr:rowOff>
    </xdr:from>
    <xdr:to>
      <xdr:col>19</xdr:col>
      <xdr:colOff>184150</xdr:colOff>
      <xdr:row>82</xdr:row>
      <xdr:rowOff>97086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107263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6268</xdr:rowOff>
    </xdr:from>
    <xdr:to>
      <xdr:col>15</xdr:col>
      <xdr:colOff>133350</xdr:colOff>
      <xdr:row>82</xdr:row>
      <xdr:rowOff>107868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144306</xdr:rowOff>
    </xdr:from>
    <xdr:to>
      <xdr:col>11</xdr:col>
      <xdr:colOff>82550</xdr:colOff>
      <xdr:row>82</xdr:row>
      <xdr:rowOff>74456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59233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116008</xdr:rowOff>
    </xdr:from>
    <xdr:to>
      <xdr:col>7</xdr:col>
      <xdr:colOff>31750</xdr:colOff>
      <xdr:row>82</xdr:row>
      <xdr:rowOff>46158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56335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給与水準は、類似団体平均を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上回り、全国町村平均も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今後も定員管理適正化計画により、将来的な組織力低下を招かないよう中・長期的な視点から、退職者数の一定割合について継続的に採用する。採用にあたっては、年齢構成バランスを考慮し将来の年齢別職員構成の平準化及び給与水準の低下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106172</xdr:rowOff>
    </xdr:from>
    <xdr:to>
      <xdr:col>81</xdr:col>
      <xdr:colOff>44450</xdr:colOff>
      <xdr:row>88</xdr:row>
      <xdr:rowOff>135128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937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106172</xdr:rowOff>
    </xdr:from>
    <xdr:to>
      <xdr:col>77</xdr:col>
      <xdr:colOff>44450</xdr:colOff>
      <xdr:row>88</xdr:row>
      <xdr:rowOff>125476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9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101346</xdr:rowOff>
    </xdr:from>
    <xdr:to>
      <xdr:col>72</xdr:col>
      <xdr:colOff>203200</xdr:colOff>
      <xdr:row>88</xdr:row>
      <xdr:rowOff>125476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889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91694</xdr:rowOff>
    </xdr:from>
    <xdr:to>
      <xdr:col>68</xdr:col>
      <xdr:colOff>152400</xdr:colOff>
      <xdr:row>88</xdr:row>
      <xdr:rowOff>101346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792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84328</xdr:rowOff>
    </xdr:from>
    <xdr:to>
      <xdr:col>81</xdr:col>
      <xdr:colOff>95250</xdr:colOff>
      <xdr:row>89</xdr:row>
      <xdr:rowOff>14478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151655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55372</xdr:rowOff>
    </xdr:from>
    <xdr:to>
      <xdr:col>77</xdr:col>
      <xdr:colOff>95250</xdr:colOff>
      <xdr:row>88</xdr:row>
      <xdr:rowOff>156972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141749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2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74676</xdr:rowOff>
    </xdr:from>
    <xdr:to>
      <xdr:col>73</xdr:col>
      <xdr:colOff>44450</xdr:colOff>
      <xdr:row>89</xdr:row>
      <xdr:rowOff>4826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161053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50546</xdr:rowOff>
    </xdr:from>
    <xdr:to>
      <xdr:col>68</xdr:col>
      <xdr:colOff>203200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40894</xdr:rowOff>
    </xdr:from>
    <xdr:to>
      <xdr:col>64</xdr:col>
      <xdr:colOff>152400</xdr:colOff>
      <xdr:row>88</xdr:row>
      <xdr:rowOff>142494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127271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過去の新規採用の抑制、定員の縮減により類似団体の平均を下回っている。</a:t>
          </a:r>
          <a:endParaRPr lang="ja-JP" altLang="ja-JP" sz="1400">
            <a:effectLst/>
          </a:endParaRPr>
        </a:p>
        <a:p>
          <a:r>
            <a:rPr kumimoji="1" lang="ja-JP" altLang="ja-JP" sz="1100">
              <a:solidFill>
                <a:schemeClr val="dk1"/>
              </a:solidFill>
              <a:effectLst/>
              <a:latin typeface="+mn-lt"/>
              <a:ea typeface="+mn-ea"/>
              <a:cs typeface="+mn-cs"/>
            </a:rPr>
            <a:t>　今後も構成のバランスを考慮し、より適切な定員管理に努める。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132376</xdr:rowOff>
    </xdr:from>
    <xdr:to>
      <xdr:col>81</xdr:col>
      <xdr:colOff>44450</xdr:colOff>
      <xdr:row>60</xdr:row>
      <xdr:rowOff>169778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19376"/>
          <a:ext cx="8382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132376</xdr:rowOff>
    </xdr:from>
    <xdr:to>
      <xdr:col>77</xdr:col>
      <xdr:colOff>44450</xdr:colOff>
      <xdr:row>60</xdr:row>
      <xdr:rowOff>151077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19376"/>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134588</xdr:rowOff>
    </xdr:from>
    <xdr:to>
      <xdr:col>72</xdr:col>
      <xdr:colOff>203200</xdr:colOff>
      <xdr:row>60</xdr:row>
      <xdr:rowOff>151077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1588"/>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134588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13746"/>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118978</xdr:rowOff>
    </xdr:from>
    <xdr:to>
      <xdr:col>81</xdr:col>
      <xdr:colOff>95250</xdr:colOff>
      <xdr:row>61</xdr:row>
      <xdr:rowOff>49128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135505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5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81576</xdr:rowOff>
    </xdr:from>
    <xdr:to>
      <xdr:col>77</xdr:col>
      <xdr:colOff>95250</xdr:colOff>
      <xdr:row>61</xdr:row>
      <xdr:rowOff>11726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21903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3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100277</xdr:rowOff>
    </xdr:from>
    <xdr:to>
      <xdr:col>73</xdr:col>
      <xdr:colOff>44450</xdr:colOff>
      <xdr:row>61</xdr:row>
      <xdr:rowOff>30427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40604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5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83788</xdr:rowOff>
    </xdr:from>
    <xdr:to>
      <xdr:col>68</xdr:col>
      <xdr:colOff>203200</xdr:colOff>
      <xdr:row>61</xdr:row>
      <xdr:rowOff>13938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24115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3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％の増加。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今後も認定こども園等、増加が見込まれるが、</a:t>
          </a:r>
          <a:r>
            <a:rPr kumimoji="1" lang="ja-JP" altLang="ja-JP" sz="1100">
              <a:solidFill>
                <a:schemeClr val="dk1"/>
              </a:solidFill>
              <a:effectLst/>
              <a:latin typeface="+mn-lt"/>
              <a:ea typeface="+mn-ea"/>
              <a:cs typeface="+mn-cs"/>
            </a:rPr>
            <a:t>今後の大型事業の借入等を勘案し比率を注視していく。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95504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9599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71374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95504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008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134112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249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61231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ふるさと応援基金の増により、充当可能財源が増え、将来負担比率が発生していない。</a:t>
          </a:r>
          <a:endParaRPr lang="ja-JP" altLang="ja-JP" sz="1400">
            <a:effectLst/>
          </a:endParaRPr>
        </a:p>
        <a:p>
          <a:r>
            <a:rPr kumimoji="1" lang="ja-JP" altLang="ja-JP" sz="1100">
              <a:solidFill>
                <a:schemeClr val="dk1"/>
              </a:solidFill>
              <a:effectLst/>
              <a:latin typeface="+mn-lt"/>
              <a:ea typeface="+mn-ea"/>
              <a:cs typeface="+mn-cs"/>
            </a:rPr>
            <a:t>　今後も将来の建設事業等を勘案し、積立に努める。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125871</xdr:rowOff>
    </xdr:from>
    <xdr:to>
      <xdr:col>64</xdr:col>
      <xdr:colOff>152400</xdr:colOff>
      <xdr:row>14</xdr:row>
      <xdr:rowOff>56021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40798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4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北海道興部町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3,495
3,331
362.55
6,799,450
6,576,478
199,360
3,293,012
4,180,861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退職者の増等により類団平均を下回っている。</a:t>
          </a:r>
          <a:endParaRPr lang="ja-JP" altLang="ja-JP" sz="1400">
            <a:effectLst/>
          </a:endParaRPr>
        </a:p>
        <a:p>
          <a:r>
            <a:rPr kumimoji="1" lang="ja-JP" altLang="ja-JP" sz="1100">
              <a:solidFill>
                <a:schemeClr val="dk1"/>
              </a:solidFill>
              <a:effectLst/>
              <a:latin typeface="+mn-lt"/>
              <a:ea typeface="+mn-ea"/>
              <a:cs typeface="+mn-cs"/>
            </a:rPr>
            <a:t>　今後も構成のバランスを考慮し、給与の適正化を図り人件費の抑制に努める。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53340</xdr:rowOff>
    </xdr:from>
    <xdr:to>
      <xdr:col>6</xdr:col>
      <xdr:colOff>171450</xdr:colOff>
      <xdr:row>35</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各年において変動はあるものの、微減傾向にあ</a:t>
          </a:r>
          <a:r>
            <a:rPr kumimoji="1" lang="ja-JP" altLang="en-US" sz="1100">
              <a:solidFill>
                <a:schemeClr val="dk1"/>
              </a:solidFill>
              <a:effectLst/>
              <a:latin typeface="+mn-lt"/>
              <a:ea typeface="+mn-ea"/>
              <a:cs typeface="+mn-cs"/>
            </a:rPr>
            <a:t>ったが、物価高騰等の影響により、増加した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主に、委託料や施設の維持管理に係る経常的経費であるが、節減合理化に努める。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170434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027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18</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027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53848</xdr:rowOff>
    </xdr:from>
    <xdr:to>
      <xdr:col>73</xdr:col>
      <xdr:colOff>180975</xdr:colOff>
      <xdr:row>18</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39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9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義務的性質もあるため抑制には困難な面もあるが、歳出の適正化により今後も同水準を保つよう努める。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今後も経費の節減に努める。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96520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59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68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今後も逐次見直しを図り、内容、支出根拠や効果の検討を行い優先度合い等を考慮し経費の縮減に努める。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58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174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普通建設事業に係る地方債の発行で公債費が膨らんでいたが、新規事業・単独事業を抑制していたため、公債費に係る経常収支比率は類似団体平均を下回っている。しかし近年大型の整備事業により、地方債の元利償還金が膨らんできている。</a:t>
          </a:r>
          <a:endParaRPr lang="ja-JP" altLang="ja-JP" sz="1400">
            <a:effectLst/>
          </a:endParaRPr>
        </a:p>
        <a:p>
          <a:r>
            <a:rPr kumimoji="1" lang="ja-JP" altLang="ja-JP" sz="1100">
              <a:solidFill>
                <a:schemeClr val="dk1"/>
              </a:solidFill>
              <a:effectLst/>
              <a:latin typeface="+mn-lt"/>
              <a:ea typeface="+mn-ea"/>
              <a:cs typeface="+mn-cs"/>
            </a:rPr>
            <a:t>　今後も、事務事業の見直し点検をして新規発行の抑制に努める。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572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3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今後も、物件費等各費目の歳出削減に努める。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42092</xdr:rowOff>
    </xdr:from>
    <xdr:to>
      <xdr:col>82</xdr:col>
      <xdr:colOff>107950</xdr:colOff>
      <xdr:row>76</xdr:row>
      <xdr:rowOff>120469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72292"/>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42092</xdr:rowOff>
    </xdr:from>
    <xdr:to>
      <xdr:col>78</xdr:col>
      <xdr:colOff>69850</xdr:colOff>
      <xdr:row>77</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7229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166188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343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69669</xdr:rowOff>
    </xdr:from>
    <xdr:to>
      <xdr:col>82</xdr:col>
      <xdr:colOff>158750</xdr:colOff>
      <xdr:row>76</xdr:row>
      <xdr:rowOff>171269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86196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162742</xdr:rowOff>
    </xdr:from>
    <xdr:to>
      <xdr:col>78</xdr:col>
      <xdr:colOff>120650</xdr:colOff>
      <xdr:row>76</xdr:row>
      <xdr:rowOff>92892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103068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9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115388</xdr:rowOff>
    </xdr:from>
    <xdr:to>
      <xdr:col>65</xdr:col>
      <xdr:colOff>53975</xdr:colOff>
      <xdr:row>77</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55715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北海道興部町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4973</xdr:rowOff>
    </xdr:from>
    <xdr:to>
      <xdr:col>29</xdr:col>
      <xdr:colOff>127000</xdr:colOff>
      <xdr:row>20</xdr:row>
      <xdr:rowOff>36431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1598"/>
          <a:ext cx="647700" cy="3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36431</xdr:rowOff>
    </xdr:from>
    <xdr:to>
      <xdr:col>26</xdr:col>
      <xdr:colOff>50800</xdr:colOff>
      <xdr:row>20</xdr:row>
      <xdr:rowOff>40126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3056"/>
          <a:ext cx="698500" cy="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40126</xdr:rowOff>
    </xdr:from>
    <xdr:to>
      <xdr:col>22</xdr:col>
      <xdr:colOff>114300</xdr:colOff>
      <xdr:row>20</xdr:row>
      <xdr:rowOff>54452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6751"/>
          <a:ext cx="6985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54452</xdr:rowOff>
    </xdr:from>
    <xdr:to>
      <xdr:col>18</xdr:col>
      <xdr:colOff>177800</xdr:colOff>
      <xdr:row>20</xdr:row>
      <xdr:rowOff>72288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1077"/>
          <a:ext cx="698500" cy="17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125623</xdr:rowOff>
    </xdr:from>
    <xdr:to>
      <xdr:col>29</xdr:col>
      <xdr:colOff>177800</xdr:colOff>
      <xdr:row>20</xdr:row>
      <xdr:rowOff>55773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97700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157081</xdr:rowOff>
    </xdr:from>
    <xdr:to>
      <xdr:col>26</xdr:col>
      <xdr:colOff>101600</xdr:colOff>
      <xdr:row>20</xdr:row>
      <xdr:rowOff>87231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72008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8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160776</xdr:rowOff>
    </xdr:from>
    <xdr:to>
      <xdr:col>22</xdr:col>
      <xdr:colOff>165100</xdr:colOff>
      <xdr:row>20</xdr:row>
      <xdr:rowOff>90926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5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75703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3652</xdr:rowOff>
    </xdr:from>
    <xdr:to>
      <xdr:col>19</xdr:col>
      <xdr:colOff>38100</xdr:colOff>
      <xdr:row>20</xdr:row>
      <xdr:rowOff>105252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90029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21488</xdr:rowOff>
    </xdr:from>
    <xdr:to>
      <xdr:col>15</xdr:col>
      <xdr:colOff>101600</xdr:colOff>
      <xdr:row>20</xdr:row>
      <xdr:rowOff>123088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107865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106207</xdr:rowOff>
    </xdr:from>
    <xdr:to>
      <xdr:col>29</xdr:col>
      <xdr:colOff>127000</xdr:colOff>
      <xdr:row>35</xdr:row>
      <xdr:rowOff>143121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16557"/>
          <a:ext cx="647700" cy="36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90984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143121</xdr:rowOff>
    </xdr:from>
    <xdr:to>
      <xdr:col>26</xdr:col>
      <xdr:colOff>50800</xdr:colOff>
      <xdr:row>35</xdr:row>
      <xdr:rowOff>164417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53471"/>
          <a:ext cx="698500" cy="2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164417</xdr:rowOff>
    </xdr:from>
    <xdr:to>
      <xdr:col>22</xdr:col>
      <xdr:colOff>114300</xdr:colOff>
      <xdr:row>35</xdr:row>
      <xdr:rowOff>180908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4767"/>
          <a:ext cx="698500" cy="1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168761</xdr:rowOff>
    </xdr:from>
    <xdr:to>
      <xdr:col>18</xdr:col>
      <xdr:colOff>177800</xdr:colOff>
      <xdr:row>35</xdr:row>
      <xdr:rowOff>180908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79111"/>
          <a:ext cx="698500" cy="1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55407</xdr:rowOff>
    </xdr:from>
    <xdr:to>
      <xdr:col>29</xdr:col>
      <xdr:colOff>177800</xdr:colOff>
      <xdr:row>35</xdr:row>
      <xdr:rowOff>157007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6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243384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92321</xdr:rowOff>
    </xdr:from>
    <xdr:to>
      <xdr:col>26</xdr:col>
      <xdr:colOff>101600</xdr:colOff>
      <xdr:row>35</xdr:row>
      <xdr:rowOff>193921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178698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8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113617</xdr:rowOff>
    </xdr:from>
    <xdr:to>
      <xdr:col>22</xdr:col>
      <xdr:colOff>165100</xdr:colOff>
      <xdr:row>35</xdr:row>
      <xdr:rowOff>215217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3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199994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130108</xdr:rowOff>
    </xdr:from>
    <xdr:to>
      <xdr:col>19</xdr:col>
      <xdr:colOff>38100</xdr:colOff>
      <xdr:row>35</xdr:row>
      <xdr:rowOff>231708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0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216485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117961</xdr:rowOff>
    </xdr:from>
    <xdr:to>
      <xdr:col>15</xdr:col>
      <xdr:colOff>101600</xdr:colOff>
      <xdr:row>35</xdr:row>
      <xdr:rowOff>219561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229738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9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北海道興部町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3,495
3,331
362.55
6,799,450
6,576,478
199,360
3,293,012
4,180,861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99537</xdr:rowOff>
    </xdr:from>
    <xdr:to>
      <xdr:col>24</xdr:col>
      <xdr:colOff>63500</xdr:colOff>
      <xdr:row>37</xdr:row>
      <xdr:rowOff>119337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3187"/>
          <a:ext cx="8382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104084</xdr:rowOff>
    </xdr:from>
    <xdr:to>
      <xdr:col>19</xdr:col>
      <xdr:colOff>177800</xdr:colOff>
      <xdr:row>37</xdr:row>
      <xdr:rowOff>119337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47734"/>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104084</xdr:rowOff>
    </xdr:from>
    <xdr:to>
      <xdr:col>15</xdr:col>
      <xdr:colOff>50800</xdr:colOff>
      <xdr:row>37</xdr:row>
      <xdr:rowOff>122031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7734"/>
          <a:ext cx="889000" cy="1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122031</xdr:rowOff>
    </xdr:from>
    <xdr:to>
      <xdr:col>10</xdr:col>
      <xdr:colOff>114300</xdr:colOff>
      <xdr:row>37</xdr:row>
      <xdr:rowOff>138962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5681"/>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48737</xdr:rowOff>
    </xdr:from>
    <xdr:to>
      <xdr:col>24</xdr:col>
      <xdr:colOff>114300</xdr:colOff>
      <xdr:row>37</xdr:row>
      <xdr:rowOff>150337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27164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68537</xdr:rowOff>
    </xdr:from>
    <xdr:to>
      <xdr:col>20</xdr:col>
      <xdr:colOff>38100</xdr:colOff>
      <xdr:row>37</xdr:row>
      <xdr:rowOff>170137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161264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53284</xdr:rowOff>
    </xdr:from>
    <xdr:to>
      <xdr:col>15</xdr:col>
      <xdr:colOff>101600</xdr:colOff>
      <xdr:row>37</xdr:row>
      <xdr:rowOff>154884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146011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71231</xdr:rowOff>
    </xdr:from>
    <xdr:to>
      <xdr:col>10</xdr:col>
      <xdr:colOff>165100</xdr:colOff>
      <xdr:row>38</xdr:row>
      <xdr:rowOff>1381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163958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88162</xdr:rowOff>
    </xdr:from>
    <xdr:to>
      <xdr:col>6</xdr:col>
      <xdr:colOff>38100</xdr:colOff>
      <xdr:row>38</xdr:row>
      <xdr:rowOff>18312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9439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158917</xdr:rowOff>
    </xdr:from>
    <xdr:to>
      <xdr:col>24</xdr:col>
      <xdr:colOff>63500</xdr:colOff>
      <xdr:row>57</xdr:row>
      <xdr:rowOff>24861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0117"/>
          <a:ext cx="8382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162271</xdr:rowOff>
    </xdr:from>
    <xdr:to>
      <xdr:col>19</xdr:col>
      <xdr:colOff>177800</xdr:colOff>
      <xdr:row>57</xdr:row>
      <xdr:rowOff>24861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3471"/>
          <a:ext cx="889000" cy="3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162271</xdr:rowOff>
    </xdr:from>
    <xdr:to>
      <xdr:col>15</xdr:col>
      <xdr:colOff>50800</xdr:colOff>
      <xdr:row>57</xdr:row>
      <xdr:rowOff>66030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3471"/>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66030</xdr:rowOff>
    </xdr:from>
    <xdr:to>
      <xdr:col>10</xdr:col>
      <xdr:colOff>114300</xdr:colOff>
      <xdr:row>57</xdr:row>
      <xdr:rowOff>89405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8680"/>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108117</xdr:rowOff>
    </xdr:from>
    <xdr:to>
      <xdr:col>24</xdr:col>
      <xdr:colOff>114300</xdr:colOff>
      <xdr:row>57</xdr:row>
      <xdr:rowOff>38267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130994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145511</xdr:rowOff>
    </xdr:from>
    <xdr:to>
      <xdr:col>20</xdr:col>
      <xdr:colOff>38100</xdr:colOff>
      <xdr:row>57</xdr:row>
      <xdr:rowOff>75661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92188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111471</xdr:rowOff>
    </xdr:from>
    <xdr:to>
      <xdr:col>15</xdr:col>
      <xdr:colOff>101600</xdr:colOff>
      <xdr:row>57</xdr:row>
      <xdr:rowOff>41621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58148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15230</xdr:rowOff>
    </xdr:from>
    <xdr:to>
      <xdr:col>10</xdr:col>
      <xdr:colOff>165100</xdr:colOff>
      <xdr:row>57</xdr:row>
      <xdr:rowOff>116830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133357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6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38605</xdr:rowOff>
    </xdr:from>
    <xdr:to>
      <xdr:col>6</xdr:col>
      <xdr:colOff>38100</xdr:colOff>
      <xdr:row>57</xdr:row>
      <xdr:rowOff>140205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156732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8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77753</xdr:rowOff>
    </xdr:from>
    <xdr:to>
      <xdr:col>24</xdr:col>
      <xdr:colOff>63500</xdr:colOff>
      <xdr:row>77</xdr:row>
      <xdr:rowOff>120438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79403"/>
          <a:ext cx="838200" cy="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77753</xdr:rowOff>
    </xdr:from>
    <xdr:to>
      <xdr:col>19</xdr:col>
      <xdr:colOff>177800</xdr:colOff>
      <xdr:row>77</xdr:row>
      <xdr:rowOff>119515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79403"/>
          <a:ext cx="889000" cy="4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42481</xdr:rowOff>
    </xdr:from>
    <xdr:to>
      <xdr:col>15</xdr:col>
      <xdr:colOff>50800</xdr:colOff>
      <xdr:row>77</xdr:row>
      <xdr:rowOff>119515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44131"/>
          <a:ext cx="889000" cy="7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42481</xdr:rowOff>
    </xdr:from>
    <xdr:to>
      <xdr:col>10</xdr:col>
      <xdr:colOff>114300</xdr:colOff>
      <xdr:row>77</xdr:row>
      <xdr:rowOff>107829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44131"/>
          <a:ext cx="889000" cy="6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69638</xdr:rowOff>
    </xdr:from>
    <xdr:to>
      <xdr:col>24</xdr:col>
      <xdr:colOff>114300</xdr:colOff>
      <xdr:row>77</xdr:row>
      <xdr:rowOff>171238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48065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26953</xdr:rowOff>
    </xdr:from>
    <xdr:to>
      <xdr:col>20</xdr:col>
      <xdr:colOff>38100</xdr:colOff>
      <xdr:row>77</xdr:row>
      <xdr:rowOff>128553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145080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0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68715</xdr:rowOff>
    </xdr:from>
    <xdr:to>
      <xdr:col>15</xdr:col>
      <xdr:colOff>101600</xdr:colOff>
      <xdr:row>77</xdr:row>
      <xdr:rowOff>170315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15392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163131</xdr:rowOff>
    </xdr:from>
    <xdr:to>
      <xdr:col>10</xdr:col>
      <xdr:colOff>165100</xdr:colOff>
      <xdr:row>77</xdr:row>
      <xdr:rowOff>93281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109808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57029</xdr:rowOff>
    </xdr:from>
    <xdr:to>
      <xdr:col>6</xdr:col>
      <xdr:colOff>38100</xdr:colOff>
      <xdr:row>77</xdr:row>
      <xdr:rowOff>158629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3706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27282</xdr:rowOff>
    </xdr:from>
    <xdr:to>
      <xdr:col>24</xdr:col>
      <xdr:colOff>63500</xdr:colOff>
      <xdr:row>96</xdr:row>
      <xdr:rowOff>44915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86482"/>
          <a:ext cx="8382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44915</xdr:rowOff>
    </xdr:from>
    <xdr:to>
      <xdr:col>19</xdr:col>
      <xdr:colOff>177800</xdr:colOff>
      <xdr:row>96</xdr:row>
      <xdr:rowOff>116917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04115"/>
          <a:ext cx="889000" cy="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146314</xdr:rowOff>
    </xdr:from>
    <xdr:to>
      <xdr:col>15</xdr:col>
      <xdr:colOff>50800</xdr:colOff>
      <xdr:row>96</xdr:row>
      <xdr:rowOff>116917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34064"/>
          <a:ext cx="889000" cy="1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146314</xdr:rowOff>
    </xdr:from>
    <xdr:to>
      <xdr:col>10</xdr:col>
      <xdr:colOff>114300</xdr:colOff>
      <xdr:row>97</xdr:row>
      <xdr:rowOff>48177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34064"/>
          <a:ext cx="889000" cy="24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147932</xdr:rowOff>
    </xdr:from>
    <xdr:to>
      <xdr:col>24</xdr:col>
      <xdr:colOff>114300</xdr:colOff>
      <xdr:row>96</xdr:row>
      <xdr:rowOff>78082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126359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165565</xdr:rowOff>
    </xdr:from>
    <xdr:to>
      <xdr:col>20</xdr:col>
      <xdr:colOff>38100</xdr:colOff>
      <xdr:row>96</xdr:row>
      <xdr:rowOff>95715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86842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66117</xdr:rowOff>
    </xdr:from>
    <xdr:to>
      <xdr:col>15</xdr:col>
      <xdr:colOff>101600</xdr:colOff>
      <xdr:row>96</xdr:row>
      <xdr:rowOff>167717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95514</xdr:rowOff>
    </xdr:from>
    <xdr:to>
      <xdr:col>10</xdr:col>
      <xdr:colOff>165100</xdr:colOff>
      <xdr:row>96</xdr:row>
      <xdr:rowOff>25664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168827</xdr:rowOff>
    </xdr:from>
    <xdr:to>
      <xdr:col>6</xdr:col>
      <xdr:colOff>38100</xdr:colOff>
      <xdr:row>97</xdr:row>
      <xdr:rowOff>98977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90104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109863</xdr:rowOff>
    </xdr:from>
    <xdr:to>
      <xdr:col>55</xdr:col>
      <xdr:colOff>0</xdr:colOff>
      <xdr:row>35</xdr:row>
      <xdr:rowOff>114345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39163"/>
          <a:ext cx="838200" cy="1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43213</xdr:rowOff>
    </xdr:from>
    <xdr:to>
      <xdr:col>50</xdr:col>
      <xdr:colOff>114300</xdr:colOff>
      <xdr:row>35</xdr:row>
      <xdr:rowOff>114345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43963"/>
          <a:ext cx="8890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43213</xdr:rowOff>
    </xdr:from>
    <xdr:to>
      <xdr:col>45</xdr:col>
      <xdr:colOff>177800</xdr:colOff>
      <xdr:row>36</xdr:row>
      <xdr:rowOff>41998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43963"/>
          <a:ext cx="889000" cy="17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69918</xdr:rowOff>
    </xdr:from>
    <xdr:to>
      <xdr:col>41</xdr:col>
      <xdr:colOff>50800</xdr:colOff>
      <xdr:row>36</xdr:row>
      <xdr:rowOff>41998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99218"/>
          <a:ext cx="889000" cy="31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59063</xdr:rowOff>
    </xdr:from>
    <xdr:to>
      <xdr:col>55</xdr:col>
      <xdr:colOff>50800</xdr:colOff>
      <xdr:row>34</xdr:row>
      <xdr:rowOff>160663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81940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3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63545</xdr:rowOff>
    </xdr:from>
    <xdr:to>
      <xdr:col>50</xdr:col>
      <xdr:colOff>165100</xdr:colOff>
      <xdr:row>35</xdr:row>
      <xdr:rowOff>165145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6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10222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3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163863</xdr:rowOff>
    </xdr:from>
    <xdr:to>
      <xdr:col>46</xdr:col>
      <xdr:colOff>38100</xdr:colOff>
      <xdr:row>35</xdr:row>
      <xdr:rowOff>94013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110540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6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162648</xdr:rowOff>
    </xdr:from>
    <xdr:to>
      <xdr:col>41</xdr:col>
      <xdr:colOff>101600</xdr:colOff>
      <xdr:row>36</xdr:row>
      <xdr:rowOff>92798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6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109325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3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19118</xdr:rowOff>
    </xdr:from>
    <xdr:to>
      <xdr:col>36</xdr:col>
      <xdr:colOff>165100</xdr:colOff>
      <xdr:row>34</xdr:row>
      <xdr:rowOff>120718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137245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131561</xdr:rowOff>
    </xdr:from>
    <xdr:to>
      <xdr:col>55</xdr:col>
      <xdr:colOff>0</xdr:colOff>
      <xdr:row>58</xdr:row>
      <xdr:rowOff>153212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4211"/>
          <a:ext cx="8382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141215</xdr:rowOff>
    </xdr:from>
    <xdr:to>
      <xdr:col>50</xdr:col>
      <xdr:colOff>114300</xdr:colOff>
      <xdr:row>58</xdr:row>
      <xdr:rowOff>153212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85315"/>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116739</xdr:rowOff>
    </xdr:from>
    <xdr:to>
      <xdr:col>45</xdr:col>
      <xdr:colOff>177800</xdr:colOff>
      <xdr:row>58</xdr:row>
      <xdr:rowOff>141215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0839"/>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110621</xdr:rowOff>
    </xdr:from>
    <xdr:to>
      <xdr:col>41</xdr:col>
      <xdr:colOff>50800</xdr:colOff>
      <xdr:row>58</xdr:row>
      <xdr:rowOff>116739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4721"/>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80761</xdr:rowOff>
    </xdr:from>
    <xdr:to>
      <xdr:col>55</xdr:col>
      <xdr:colOff>50800</xdr:colOff>
      <xdr:row>58</xdr:row>
      <xdr:rowOff>10911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103638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102412</xdr:rowOff>
    </xdr:from>
    <xdr:to>
      <xdr:col>50</xdr:col>
      <xdr:colOff>165100</xdr:colOff>
      <xdr:row>59</xdr:row>
      <xdr:rowOff>32562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23689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3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90415</xdr:rowOff>
    </xdr:from>
    <xdr:to>
      <xdr:col>46</xdr:col>
      <xdr:colOff>38100</xdr:colOff>
      <xdr:row>59</xdr:row>
      <xdr:rowOff>20565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11692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65939</xdr:rowOff>
    </xdr:from>
    <xdr:to>
      <xdr:col>41</xdr:col>
      <xdr:colOff>101600</xdr:colOff>
      <xdr:row>58</xdr:row>
      <xdr:rowOff>167539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158666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59821</xdr:rowOff>
    </xdr:from>
    <xdr:to>
      <xdr:col>36</xdr:col>
      <xdr:colOff>165100</xdr:colOff>
      <xdr:row>58</xdr:row>
      <xdr:rowOff>161421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152548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10672</xdr:rowOff>
    </xdr:from>
    <xdr:to>
      <xdr:col>55</xdr:col>
      <xdr:colOff>0</xdr:colOff>
      <xdr:row>79</xdr:row>
      <xdr:rowOff>24298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5222"/>
          <a:ext cx="838200"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24298</xdr:rowOff>
    </xdr:from>
    <xdr:to>
      <xdr:col>50</xdr:col>
      <xdr:colOff>114300</xdr:colOff>
      <xdr:row>79</xdr:row>
      <xdr:rowOff>42876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8848"/>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41473</xdr:rowOff>
    </xdr:from>
    <xdr:to>
      <xdr:col>45</xdr:col>
      <xdr:colOff>177800</xdr:colOff>
      <xdr:row>79</xdr:row>
      <xdr:rowOff>42876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6023"/>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40822</xdr:rowOff>
    </xdr:from>
    <xdr:to>
      <xdr:col>41</xdr:col>
      <xdr:colOff>50800</xdr:colOff>
      <xdr:row>79</xdr:row>
      <xdr:rowOff>41473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5372"/>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131322</xdr:rowOff>
    </xdr:from>
    <xdr:to>
      <xdr:col>55</xdr:col>
      <xdr:colOff>50800</xdr:colOff>
      <xdr:row>79</xdr:row>
      <xdr:rowOff>61472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144948</xdr:rowOff>
    </xdr:from>
    <xdr:to>
      <xdr:col>50</xdr:col>
      <xdr:colOff>165100</xdr:colOff>
      <xdr:row>79</xdr:row>
      <xdr:rowOff>75098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66225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163526</xdr:rowOff>
    </xdr:from>
    <xdr:to>
      <xdr:col>46</xdr:col>
      <xdr:colOff>38100</xdr:colOff>
      <xdr:row>79</xdr:row>
      <xdr:rowOff>93676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84803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162123</xdr:rowOff>
    </xdr:from>
    <xdr:to>
      <xdr:col>41</xdr:col>
      <xdr:colOff>101600</xdr:colOff>
      <xdr:row>79</xdr:row>
      <xdr:rowOff>92273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83400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161472</xdr:rowOff>
    </xdr:from>
    <xdr:to>
      <xdr:col>36</xdr:col>
      <xdr:colOff>165100</xdr:colOff>
      <xdr:row>79</xdr:row>
      <xdr:rowOff>91622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82749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88015</xdr:rowOff>
    </xdr:from>
    <xdr:to>
      <xdr:col>55</xdr:col>
      <xdr:colOff>0</xdr:colOff>
      <xdr:row>98</xdr:row>
      <xdr:rowOff>137027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0115"/>
          <a:ext cx="8382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102636</xdr:rowOff>
    </xdr:from>
    <xdr:to>
      <xdr:col>50</xdr:col>
      <xdr:colOff>114300</xdr:colOff>
      <xdr:row>98</xdr:row>
      <xdr:rowOff>137027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4736"/>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71954</xdr:rowOff>
    </xdr:from>
    <xdr:to>
      <xdr:col>45</xdr:col>
      <xdr:colOff>177800</xdr:colOff>
      <xdr:row>98</xdr:row>
      <xdr:rowOff>102636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74054"/>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51839</xdr:rowOff>
    </xdr:from>
    <xdr:to>
      <xdr:col>41</xdr:col>
      <xdr:colOff>50800</xdr:colOff>
      <xdr:row>98</xdr:row>
      <xdr:rowOff>71954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3939"/>
          <a:ext cx="889000" cy="2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37215</xdr:rowOff>
    </xdr:from>
    <xdr:to>
      <xdr:col>55</xdr:col>
      <xdr:colOff>50800</xdr:colOff>
      <xdr:row>98</xdr:row>
      <xdr:rowOff>138815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15642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86227</xdr:rowOff>
    </xdr:from>
    <xdr:to>
      <xdr:col>50</xdr:col>
      <xdr:colOff>165100</xdr:colOff>
      <xdr:row>99</xdr:row>
      <xdr:rowOff>16377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51836</xdr:rowOff>
    </xdr:from>
    <xdr:to>
      <xdr:col>46</xdr:col>
      <xdr:colOff>38100</xdr:colOff>
      <xdr:row>98</xdr:row>
      <xdr:rowOff>153436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21154</xdr:rowOff>
    </xdr:from>
    <xdr:to>
      <xdr:col>41</xdr:col>
      <xdr:colOff>101600</xdr:colOff>
      <xdr:row>98</xdr:row>
      <xdr:rowOff>122754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113881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1039</xdr:rowOff>
    </xdr:from>
    <xdr:to>
      <xdr:col>36</xdr:col>
      <xdr:colOff>165100</xdr:colOff>
      <xdr:row>98</xdr:row>
      <xdr:rowOff>102639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93766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9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65129</xdr:rowOff>
    </xdr:from>
    <xdr:to>
      <xdr:col>85</xdr:col>
      <xdr:colOff>127000</xdr:colOff>
      <xdr:row>77</xdr:row>
      <xdr:rowOff>66032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66779"/>
          <a:ext cx="8382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66032</xdr:rowOff>
    </xdr:from>
    <xdr:to>
      <xdr:col>81</xdr:col>
      <xdr:colOff>50800</xdr:colOff>
      <xdr:row>77</xdr:row>
      <xdr:rowOff>94000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67682"/>
          <a:ext cx="889000" cy="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94000</xdr:rowOff>
    </xdr:from>
    <xdr:to>
      <xdr:col>76</xdr:col>
      <xdr:colOff>114300</xdr:colOff>
      <xdr:row>77</xdr:row>
      <xdr:rowOff>110254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5650"/>
          <a:ext cx="8890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110254</xdr:rowOff>
    </xdr:from>
    <xdr:to>
      <xdr:col>71</xdr:col>
      <xdr:colOff>177800</xdr:colOff>
      <xdr:row>77</xdr:row>
      <xdr:rowOff>136297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11904"/>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14329</xdr:rowOff>
    </xdr:from>
    <xdr:to>
      <xdr:col>85</xdr:col>
      <xdr:colOff>177800</xdr:colOff>
      <xdr:row>77</xdr:row>
      <xdr:rowOff>115929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164206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15232</xdr:rowOff>
    </xdr:from>
    <xdr:to>
      <xdr:col>81</xdr:col>
      <xdr:colOff>101600</xdr:colOff>
      <xdr:row>77</xdr:row>
      <xdr:rowOff>116832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107959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0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43200</xdr:rowOff>
    </xdr:from>
    <xdr:to>
      <xdr:col>76</xdr:col>
      <xdr:colOff>165100</xdr:colOff>
      <xdr:row>77</xdr:row>
      <xdr:rowOff>144800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135927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3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59454</xdr:rowOff>
    </xdr:from>
    <xdr:to>
      <xdr:col>72</xdr:col>
      <xdr:colOff>38100</xdr:colOff>
      <xdr:row>77</xdr:row>
      <xdr:rowOff>161054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152181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5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85497</xdr:rowOff>
    </xdr:from>
    <xdr:to>
      <xdr:col>67</xdr:col>
      <xdr:colOff>101600</xdr:colOff>
      <xdr:row>78</xdr:row>
      <xdr:rowOff>15647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6774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7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3105</xdr:rowOff>
    </xdr:from>
    <xdr:to>
      <xdr:col>85</xdr:col>
      <xdr:colOff>127000</xdr:colOff>
      <xdr:row>98</xdr:row>
      <xdr:rowOff>32214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5205"/>
          <a:ext cx="8382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26691</xdr:rowOff>
    </xdr:from>
    <xdr:to>
      <xdr:col>81</xdr:col>
      <xdr:colOff>50800</xdr:colOff>
      <xdr:row>98</xdr:row>
      <xdr:rowOff>32214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8791"/>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120238</xdr:rowOff>
    </xdr:from>
    <xdr:to>
      <xdr:col>76</xdr:col>
      <xdr:colOff>114300</xdr:colOff>
      <xdr:row>98</xdr:row>
      <xdr:rowOff>26691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0888"/>
          <a:ext cx="889000" cy="7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120238</xdr:rowOff>
    </xdr:from>
    <xdr:to>
      <xdr:col>71</xdr:col>
      <xdr:colOff>177800</xdr:colOff>
      <xdr:row>98</xdr:row>
      <xdr:rowOff>80254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0888"/>
          <a:ext cx="889000" cy="1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123755</xdr:rowOff>
    </xdr:from>
    <xdr:to>
      <xdr:col>85</xdr:col>
      <xdr:colOff>177800</xdr:colOff>
      <xdr:row>98</xdr:row>
      <xdr:rowOff>53905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146632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152864</xdr:rowOff>
    </xdr:from>
    <xdr:to>
      <xdr:col>81</xdr:col>
      <xdr:colOff>101600</xdr:colOff>
      <xdr:row>98</xdr:row>
      <xdr:rowOff>83014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99541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147341</xdr:rowOff>
    </xdr:from>
    <xdr:to>
      <xdr:col>76</xdr:col>
      <xdr:colOff>165100</xdr:colOff>
      <xdr:row>98</xdr:row>
      <xdr:rowOff>77491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94018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69438</xdr:rowOff>
    </xdr:from>
    <xdr:to>
      <xdr:col>72</xdr:col>
      <xdr:colOff>38100</xdr:colOff>
      <xdr:row>97</xdr:row>
      <xdr:rowOff>171038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16115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29454</xdr:rowOff>
    </xdr:from>
    <xdr:to>
      <xdr:col>67</xdr:col>
      <xdr:colOff>101600</xdr:colOff>
      <xdr:row>98</xdr:row>
      <xdr:rowOff>131054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122181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161466</xdr:rowOff>
    </xdr:from>
    <xdr:to>
      <xdr:col>116</xdr:col>
      <xdr:colOff>63500</xdr:colOff>
      <xdr:row>38</xdr:row>
      <xdr:rowOff>166332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76566"/>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165402</xdr:rowOff>
    </xdr:from>
    <xdr:to>
      <xdr:col>111</xdr:col>
      <xdr:colOff>177800</xdr:colOff>
      <xdr:row>38</xdr:row>
      <xdr:rowOff>166332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80502"/>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165402</xdr:rowOff>
    </xdr:from>
    <xdr:to>
      <xdr:col>107</xdr:col>
      <xdr:colOff>50800</xdr:colOff>
      <xdr:row>38</xdr:row>
      <xdr:rowOff>168030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80502"/>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168030</xdr:rowOff>
    </xdr:from>
    <xdr:to>
      <xdr:col>102</xdr:col>
      <xdr:colOff>114300</xdr:colOff>
      <xdr:row>39</xdr:row>
      <xdr:rowOff>2344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83130"/>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110666</xdr:rowOff>
    </xdr:from>
    <xdr:to>
      <xdr:col>116</xdr:col>
      <xdr:colOff>114300</xdr:colOff>
      <xdr:row>39</xdr:row>
      <xdr:rowOff>40816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67654</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8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115532</xdr:rowOff>
    </xdr:from>
    <xdr:to>
      <xdr:col>112</xdr:col>
      <xdr:colOff>38100</xdr:colOff>
      <xdr:row>39</xdr:row>
      <xdr:rowOff>45682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3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62209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114602</xdr:rowOff>
    </xdr:from>
    <xdr:to>
      <xdr:col>107</xdr:col>
      <xdr:colOff>101600</xdr:colOff>
      <xdr:row>39</xdr:row>
      <xdr:rowOff>44752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61278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0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117230</xdr:rowOff>
    </xdr:from>
    <xdr:to>
      <xdr:col>102</xdr:col>
      <xdr:colOff>165100</xdr:colOff>
      <xdr:row>39</xdr:row>
      <xdr:rowOff>47380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63907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122994</xdr:rowOff>
    </xdr:from>
    <xdr:to>
      <xdr:col>98</xdr:col>
      <xdr:colOff>38100</xdr:colOff>
      <xdr:row>39</xdr:row>
      <xdr:rowOff>53144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69671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163818</xdr:rowOff>
    </xdr:from>
    <xdr:to>
      <xdr:col>116</xdr:col>
      <xdr:colOff>63500</xdr:colOff>
      <xdr:row>77</xdr:row>
      <xdr:rowOff>6637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22568"/>
          <a:ext cx="838200" cy="18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140126</xdr:rowOff>
    </xdr:from>
    <xdr:to>
      <xdr:col>111</xdr:col>
      <xdr:colOff>177800</xdr:colOff>
      <xdr:row>75</xdr:row>
      <xdr:rowOff>163818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98876"/>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132979</xdr:rowOff>
    </xdr:from>
    <xdr:to>
      <xdr:col>107</xdr:col>
      <xdr:colOff>50800</xdr:colOff>
      <xdr:row>75</xdr:row>
      <xdr:rowOff>140126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991729"/>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132979</xdr:rowOff>
    </xdr:from>
    <xdr:to>
      <xdr:col>102</xdr:col>
      <xdr:colOff>114300</xdr:colOff>
      <xdr:row>76</xdr:row>
      <xdr:rowOff>30497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91729"/>
          <a:ext cx="889000" cy="6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127287</xdr:rowOff>
    </xdr:from>
    <xdr:to>
      <xdr:col>116</xdr:col>
      <xdr:colOff>114300</xdr:colOff>
      <xdr:row>77</xdr:row>
      <xdr:rowOff>57437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105714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113017</xdr:rowOff>
    </xdr:from>
    <xdr:to>
      <xdr:col>112</xdr:col>
      <xdr:colOff>38100</xdr:colOff>
      <xdr:row>76</xdr:row>
      <xdr:rowOff>43166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71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34295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6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89326</xdr:rowOff>
    </xdr:from>
    <xdr:to>
      <xdr:col>107</xdr:col>
      <xdr:colOff>101600</xdr:colOff>
      <xdr:row>76</xdr:row>
      <xdr:rowOff>19475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80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10602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82179</xdr:rowOff>
    </xdr:from>
    <xdr:to>
      <xdr:col>102</xdr:col>
      <xdr:colOff>165100</xdr:colOff>
      <xdr:row>76</xdr:row>
      <xdr:rowOff>12329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4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28856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71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151147</xdr:rowOff>
    </xdr:from>
    <xdr:to>
      <xdr:col>98</xdr:col>
      <xdr:colOff>38100</xdr:colOff>
      <xdr:row>76</xdr:row>
      <xdr:rowOff>81297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72424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物価高騰等や、普通建設事業費の増等により上昇傾向にある。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病院事業への負担の増、簡易水道・下水道の企業会計への移行により補助費が増となっている。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今後も、大型事業により高い水準になるため、その他事業の抑制により事業費の減少を目指す。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北海道興部町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3,495
3,331
362.55
6,799,450
6,576,478
199,360
3,293,012
4,180,861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103600</xdr:rowOff>
    </xdr:from>
    <xdr:to>
      <xdr:col>24</xdr:col>
      <xdr:colOff>63500</xdr:colOff>
      <xdr:row>37</xdr:row>
      <xdr:rowOff>135833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7250"/>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97333</xdr:rowOff>
    </xdr:from>
    <xdr:to>
      <xdr:col>19</xdr:col>
      <xdr:colOff>177800</xdr:colOff>
      <xdr:row>37</xdr:row>
      <xdr:rowOff>135833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40983"/>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97333</xdr:rowOff>
    </xdr:from>
    <xdr:to>
      <xdr:col>15</xdr:col>
      <xdr:colOff>50800</xdr:colOff>
      <xdr:row>37</xdr:row>
      <xdr:rowOff>113106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0983"/>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113106</xdr:rowOff>
    </xdr:from>
    <xdr:to>
      <xdr:col>10</xdr:col>
      <xdr:colOff>114300</xdr:colOff>
      <xdr:row>37</xdr:row>
      <xdr:rowOff>117964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6756"/>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52800</xdr:rowOff>
    </xdr:from>
    <xdr:to>
      <xdr:col>24</xdr:col>
      <xdr:colOff>114300</xdr:colOff>
      <xdr:row>37</xdr:row>
      <xdr:rowOff>154400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139177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85033</xdr:rowOff>
    </xdr:from>
    <xdr:to>
      <xdr:col>20</xdr:col>
      <xdr:colOff>38100</xdr:colOff>
      <xdr:row>38</xdr:row>
      <xdr:rowOff>15183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6310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46533</xdr:rowOff>
    </xdr:from>
    <xdr:to>
      <xdr:col>15</xdr:col>
      <xdr:colOff>101600</xdr:colOff>
      <xdr:row>37</xdr:row>
      <xdr:rowOff>148133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139260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62306</xdr:rowOff>
    </xdr:from>
    <xdr:to>
      <xdr:col>10</xdr:col>
      <xdr:colOff>165100</xdr:colOff>
      <xdr:row>37</xdr:row>
      <xdr:rowOff>163906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155033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67164</xdr:rowOff>
    </xdr:from>
    <xdr:to>
      <xdr:col>6</xdr:col>
      <xdr:colOff>38100</xdr:colOff>
      <xdr:row>37</xdr:row>
      <xdr:rowOff>168764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159891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114840</xdr:rowOff>
    </xdr:from>
    <xdr:to>
      <xdr:col>24</xdr:col>
      <xdr:colOff>63500</xdr:colOff>
      <xdr:row>57</xdr:row>
      <xdr:rowOff>138736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7490"/>
          <a:ext cx="838200" cy="2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125933</xdr:rowOff>
    </xdr:from>
    <xdr:to>
      <xdr:col>19</xdr:col>
      <xdr:colOff>177800</xdr:colOff>
      <xdr:row>57</xdr:row>
      <xdr:rowOff>138736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98583"/>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114730</xdr:rowOff>
    </xdr:from>
    <xdr:to>
      <xdr:col>15</xdr:col>
      <xdr:colOff>50800</xdr:colOff>
      <xdr:row>57</xdr:row>
      <xdr:rowOff>125933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7380"/>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114730</xdr:rowOff>
    </xdr:from>
    <xdr:to>
      <xdr:col>10</xdr:col>
      <xdr:colOff>114300</xdr:colOff>
      <xdr:row>58</xdr:row>
      <xdr:rowOff>619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87380"/>
          <a:ext cx="889000" cy="5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64040</xdr:rowOff>
    </xdr:from>
    <xdr:to>
      <xdr:col>24</xdr:col>
      <xdr:colOff>114300</xdr:colOff>
      <xdr:row>57</xdr:row>
      <xdr:rowOff>165640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23417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87936</xdr:rowOff>
    </xdr:from>
    <xdr:to>
      <xdr:col>20</xdr:col>
      <xdr:colOff>38100</xdr:colOff>
      <xdr:row>58</xdr:row>
      <xdr:rowOff>18086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34613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75133</xdr:rowOff>
    </xdr:from>
    <xdr:to>
      <xdr:col>15</xdr:col>
      <xdr:colOff>101600</xdr:colOff>
      <xdr:row>58</xdr:row>
      <xdr:rowOff>5283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4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21810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63930</xdr:rowOff>
    </xdr:from>
    <xdr:to>
      <xdr:col>10</xdr:col>
      <xdr:colOff>165100</xdr:colOff>
      <xdr:row>57</xdr:row>
      <xdr:rowOff>165530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121269</xdr:rowOff>
    </xdr:from>
    <xdr:to>
      <xdr:col>6</xdr:col>
      <xdr:colOff>38100</xdr:colOff>
      <xdr:row>58</xdr:row>
      <xdr:rowOff>51419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42546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8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89708</xdr:rowOff>
    </xdr:from>
    <xdr:to>
      <xdr:col>24</xdr:col>
      <xdr:colOff>63500</xdr:colOff>
      <xdr:row>76</xdr:row>
      <xdr:rowOff>146365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19908"/>
          <a:ext cx="8382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120531</xdr:rowOff>
    </xdr:from>
    <xdr:to>
      <xdr:col>19</xdr:col>
      <xdr:colOff>177800</xdr:colOff>
      <xdr:row>76</xdr:row>
      <xdr:rowOff>146365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50731"/>
          <a:ext cx="8890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120531</xdr:rowOff>
    </xdr:from>
    <xdr:to>
      <xdr:col>15</xdr:col>
      <xdr:colOff>50800</xdr:colOff>
      <xdr:row>76</xdr:row>
      <xdr:rowOff>133809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50731"/>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133809</xdr:rowOff>
    </xdr:from>
    <xdr:to>
      <xdr:col>10</xdr:col>
      <xdr:colOff>114300</xdr:colOff>
      <xdr:row>77</xdr:row>
      <xdr:rowOff>131409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64009"/>
          <a:ext cx="889000" cy="1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38908</xdr:rowOff>
    </xdr:from>
    <xdr:to>
      <xdr:col>24</xdr:col>
      <xdr:colOff>114300</xdr:colOff>
      <xdr:row>76</xdr:row>
      <xdr:rowOff>140508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95565</xdr:rowOff>
    </xdr:from>
    <xdr:to>
      <xdr:col>20</xdr:col>
      <xdr:colOff>38100</xdr:colOff>
      <xdr:row>77</xdr:row>
      <xdr:rowOff>25715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16842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69731</xdr:rowOff>
    </xdr:from>
    <xdr:to>
      <xdr:col>15</xdr:col>
      <xdr:colOff>101600</xdr:colOff>
      <xdr:row>76</xdr:row>
      <xdr:rowOff>171331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162458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9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83009</xdr:rowOff>
    </xdr:from>
    <xdr:to>
      <xdr:col>10</xdr:col>
      <xdr:colOff>165100</xdr:colOff>
      <xdr:row>77</xdr:row>
      <xdr:rowOff>13159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80609</xdr:rowOff>
    </xdr:from>
    <xdr:to>
      <xdr:col>6</xdr:col>
      <xdr:colOff>38100</xdr:colOff>
      <xdr:row>78</xdr:row>
      <xdr:rowOff>10759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7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112931</xdr:rowOff>
    </xdr:from>
    <xdr:to>
      <xdr:col>24</xdr:col>
      <xdr:colOff>63500</xdr:colOff>
      <xdr:row>96</xdr:row>
      <xdr:rowOff>167244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72131"/>
          <a:ext cx="838200" cy="5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167244</xdr:rowOff>
    </xdr:from>
    <xdr:to>
      <xdr:col>19</xdr:col>
      <xdr:colOff>177800</xdr:colOff>
      <xdr:row>97</xdr:row>
      <xdr:rowOff>15549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6444"/>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15549</xdr:rowOff>
    </xdr:from>
    <xdr:to>
      <xdr:col>15</xdr:col>
      <xdr:colOff>50800</xdr:colOff>
      <xdr:row>97</xdr:row>
      <xdr:rowOff>47247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6199"/>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47247</xdr:rowOff>
    </xdr:from>
    <xdr:to>
      <xdr:col>10</xdr:col>
      <xdr:colOff>114300</xdr:colOff>
      <xdr:row>97</xdr:row>
      <xdr:rowOff>78465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7897"/>
          <a:ext cx="889000" cy="3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62131</xdr:rowOff>
    </xdr:from>
    <xdr:to>
      <xdr:col>24</xdr:col>
      <xdr:colOff>114300</xdr:colOff>
      <xdr:row>96</xdr:row>
      <xdr:rowOff>163731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85008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116444</xdr:rowOff>
    </xdr:from>
    <xdr:to>
      <xdr:col>20</xdr:col>
      <xdr:colOff>38100</xdr:colOff>
      <xdr:row>97</xdr:row>
      <xdr:rowOff>46594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63121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136199</xdr:rowOff>
    </xdr:from>
    <xdr:to>
      <xdr:col>15</xdr:col>
      <xdr:colOff>101600</xdr:colOff>
      <xdr:row>97</xdr:row>
      <xdr:rowOff>66349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82876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7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167897</xdr:rowOff>
    </xdr:from>
    <xdr:to>
      <xdr:col>10</xdr:col>
      <xdr:colOff>165100</xdr:colOff>
      <xdr:row>97</xdr:row>
      <xdr:rowOff>98047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114574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0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27665</xdr:rowOff>
    </xdr:from>
    <xdr:to>
      <xdr:col>6</xdr:col>
      <xdr:colOff>38100</xdr:colOff>
      <xdr:row>97</xdr:row>
      <xdr:rowOff>129265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145792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3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36068</xdr:rowOff>
    </xdr:from>
    <xdr:to>
      <xdr:col>55</xdr:col>
      <xdr:colOff>0</xdr:colOff>
      <xdr:row>39</xdr:row>
      <xdr:rowOff>36322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261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36068</xdr:rowOff>
    </xdr:from>
    <xdr:to>
      <xdr:col>50</xdr:col>
      <xdr:colOff>114300</xdr:colOff>
      <xdr:row>39</xdr:row>
      <xdr:rowOff>36322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261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36068</xdr:rowOff>
    </xdr:from>
    <xdr:to>
      <xdr:col>45</xdr:col>
      <xdr:colOff>177800</xdr:colOff>
      <xdr:row>39</xdr:row>
      <xdr:rowOff>36830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26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36830</xdr:rowOff>
    </xdr:from>
    <xdr:to>
      <xdr:col>41</xdr:col>
      <xdr:colOff>50800</xdr:colOff>
      <xdr:row>39</xdr:row>
      <xdr:rowOff>36957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338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156718</xdr:rowOff>
    </xdr:from>
    <xdr:to>
      <xdr:col>55</xdr:col>
      <xdr:colOff>50800</xdr:colOff>
      <xdr:row>39</xdr:row>
      <xdr:rowOff>86868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71645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6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156972</xdr:rowOff>
    </xdr:from>
    <xdr:to>
      <xdr:col>50</xdr:col>
      <xdr:colOff>165100</xdr:colOff>
      <xdr:row>39</xdr:row>
      <xdr:rowOff>87122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78249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4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156718</xdr:rowOff>
    </xdr:from>
    <xdr:to>
      <xdr:col>46</xdr:col>
      <xdr:colOff>38100</xdr:colOff>
      <xdr:row>39</xdr:row>
      <xdr:rowOff>86868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77995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157480</xdr:rowOff>
    </xdr:from>
    <xdr:to>
      <xdr:col>41</xdr:col>
      <xdr:colOff>101600</xdr:colOff>
      <xdr:row>39</xdr:row>
      <xdr:rowOff>87630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78757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157607</xdr:rowOff>
    </xdr:from>
    <xdr:to>
      <xdr:col>36</xdr:col>
      <xdr:colOff>165100</xdr:colOff>
      <xdr:row>39</xdr:row>
      <xdr:rowOff>87757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78884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56077</xdr:rowOff>
    </xdr:from>
    <xdr:to>
      <xdr:col>55</xdr:col>
      <xdr:colOff>0</xdr:colOff>
      <xdr:row>58</xdr:row>
      <xdr:rowOff>17138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57277"/>
          <a:ext cx="838200" cy="3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115880</xdr:rowOff>
    </xdr:from>
    <xdr:to>
      <xdr:col>50</xdr:col>
      <xdr:colOff>114300</xdr:colOff>
      <xdr:row>58</xdr:row>
      <xdr:rowOff>17138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8530"/>
          <a:ext cx="889000" cy="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115880</xdr:rowOff>
    </xdr:from>
    <xdr:to>
      <xdr:col>45</xdr:col>
      <xdr:colOff>177800</xdr:colOff>
      <xdr:row>58</xdr:row>
      <xdr:rowOff>43141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88530"/>
          <a:ext cx="889000" cy="9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40831</xdr:rowOff>
    </xdr:from>
    <xdr:to>
      <xdr:col>41</xdr:col>
      <xdr:colOff>50800</xdr:colOff>
      <xdr:row>58</xdr:row>
      <xdr:rowOff>43141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13481"/>
          <a:ext cx="889000" cy="17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5277</xdr:rowOff>
    </xdr:from>
    <xdr:to>
      <xdr:col>55</xdr:col>
      <xdr:colOff>50800</xdr:colOff>
      <xdr:row>56</xdr:row>
      <xdr:rowOff>106877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28154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137788</xdr:rowOff>
    </xdr:from>
    <xdr:to>
      <xdr:col>50</xdr:col>
      <xdr:colOff>165100</xdr:colOff>
      <xdr:row>58</xdr:row>
      <xdr:rowOff>67938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59065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65080</xdr:rowOff>
    </xdr:from>
    <xdr:to>
      <xdr:col>46</xdr:col>
      <xdr:colOff>38100</xdr:colOff>
      <xdr:row>57</xdr:row>
      <xdr:rowOff>166680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11757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163791</xdr:rowOff>
    </xdr:from>
    <xdr:to>
      <xdr:col>41</xdr:col>
      <xdr:colOff>101600</xdr:colOff>
      <xdr:row>58</xdr:row>
      <xdr:rowOff>93941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85068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2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161481</xdr:rowOff>
    </xdr:from>
    <xdr:to>
      <xdr:col>36</xdr:col>
      <xdr:colOff>165100</xdr:colOff>
      <xdr:row>57</xdr:row>
      <xdr:rowOff>91631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108158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3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104519</xdr:rowOff>
    </xdr:from>
    <xdr:to>
      <xdr:col>55</xdr:col>
      <xdr:colOff>0</xdr:colOff>
      <xdr:row>78</xdr:row>
      <xdr:rowOff>136713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77619"/>
          <a:ext cx="8382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135314</xdr:rowOff>
    </xdr:from>
    <xdr:to>
      <xdr:col>50</xdr:col>
      <xdr:colOff>114300</xdr:colOff>
      <xdr:row>78</xdr:row>
      <xdr:rowOff>136713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08414"/>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135314</xdr:rowOff>
    </xdr:from>
    <xdr:to>
      <xdr:col>45</xdr:col>
      <xdr:colOff>177800</xdr:colOff>
      <xdr:row>78</xdr:row>
      <xdr:rowOff>141274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08414"/>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117500</xdr:rowOff>
    </xdr:from>
    <xdr:to>
      <xdr:col>41</xdr:col>
      <xdr:colOff>50800</xdr:colOff>
      <xdr:row>78</xdr:row>
      <xdr:rowOff>141274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060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53719</xdr:rowOff>
    </xdr:from>
    <xdr:to>
      <xdr:col>55</xdr:col>
      <xdr:colOff>50800</xdr:colOff>
      <xdr:row>78</xdr:row>
      <xdr:rowOff>155319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140096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85913</xdr:rowOff>
    </xdr:from>
    <xdr:to>
      <xdr:col>50</xdr:col>
      <xdr:colOff>165100</xdr:colOff>
      <xdr:row>79</xdr:row>
      <xdr:rowOff>16063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84514</xdr:rowOff>
    </xdr:from>
    <xdr:to>
      <xdr:col>46</xdr:col>
      <xdr:colOff>38100</xdr:colOff>
      <xdr:row>79</xdr:row>
      <xdr:rowOff>14664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90474</xdr:rowOff>
    </xdr:from>
    <xdr:to>
      <xdr:col>41</xdr:col>
      <xdr:colOff>101600</xdr:colOff>
      <xdr:row>79</xdr:row>
      <xdr:rowOff>20624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11751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66700</xdr:rowOff>
    </xdr:from>
    <xdr:to>
      <xdr:col>36</xdr:col>
      <xdr:colOff>165100</xdr:colOff>
      <xdr:row>78</xdr:row>
      <xdr:rowOff>168300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159427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3287</xdr:rowOff>
    </xdr:from>
    <xdr:to>
      <xdr:col>55</xdr:col>
      <xdr:colOff>0</xdr:colOff>
      <xdr:row>98</xdr:row>
      <xdr:rowOff>46456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5387"/>
          <a:ext cx="838200" cy="4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27687</xdr:rowOff>
    </xdr:from>
    <xdr:to>
      <xdr:col>50</xdr:col>
      <xdr:colOff>114300</xdr:colOff>
      <xdr:row>98</xdr:row>
      <xdr:rowOff>46456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29787"/>
          <a:ext cx="889000" cy="1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144475</xdr:rowOff>
    </xdr:from>
    <xdr:to>
      <xdr:col>45</xdr:col>
      <xdr:colOff>177800</xdr:colOff>
      <xdr:row>98</xdr:row>
      <xdr:rowOff>27687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75125"/>
          <a:ext cx="889000" cy="5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144475</xdr:rowOff>
    </xdr:from>
    <xdr:to>
      <xdr:col>41</xdr:col>
      <xdr:colOff>50800</xdr:colOff>
      <xdr:row>98</xdr:row>
      <xdr:rowOff>19106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5125"/>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123937</xdr:rowOff>
    </xdr:from>
    <xdr:to>
      <xdr:col>55</xdr:col>
      <xdr:colOff>50800</xdr:colOff>
      <xdr:row>98</xdr:row>
      <xdr:rowOff>54087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102364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167106</xdr:rowOff>
    </xdr:from>
    <xdr:to>
      <xdr:col>50</xdr:col>
      <xdr:colOff>165100</xdr:colOff>
      <xdr:row>98</xdr:row>
      <xdr:rowOff>97256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88383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148337</xdr:rowOff>
    </xdr:from>
    <xdr:to>
      <xdr:col>46</xdr:col>
      <xdr:colOff>38100</xdr:colOff>
      <xdr:row>98</xdr:row>
      <xdr:rowOff>78487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69614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93675</xdr:rowOff>
    </xdr:from>
    <xdr:to>
      <xdr:col>41</xdr:col>
      <xdr:colOff>101600</xdr:colOff>
      <xdr:row>98</xdr:row>
      <xdr:rowOff>23825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40352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9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139756</xdr:rowOff>
    </xdr:from>
    <xdr:to>
      <xdr:col>36</xdr:col>
      <xdr:colOff>165100</xdr:colOff>
      <xdr:row>98</xdr:row>
      <xdr:rowOff>69906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61033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40346</xdr:rowOff>
    </xdr:from>
    <xdr:to>
      <xdr:col>85</xdr:col>
      <xdr:colOff>127000</xdr:colOff>
      <xdr:row>38</xdr:row>
      <xdr:rowOff>44351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55446"/>
          <a:ext cx="8382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34437</xdr:rowOff>
    </xdr:from>
    <xdr:to>
      <xdr:col>81</xdr:col>
      <xdr:colOff>50800</xdr:colOff>
      <xdr:row>38</xdr:row>
      <xdr:rowOff>40346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9537"/>
          <a:ext cx="8890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128453</xdr:rowOff>
    </xdr:from>
    <xdr:to>
      <xdr:col>76</xdr:col>
      <xdr:colOff>114300</xdr:colOff>
      <xdr:row>38</xdr:row>
      <xdr:rowOff>34437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72103"/>
          <a:ext cx="889000" cy="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120921</xdr:rowOff>
    </xdr:from>
    <xdr:to>
      <xdr:col>71</xdr:col>
      <xdr:colOff>177800</xdr:colOff>
      <xdr:row>37</xdr:row>
      <xdr:rowOff>128453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4571"/>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165001</xdr:rowOff>
    </xdr:from>
    <xdr:to>
      <xdr:col>85</xdr:col>
      <xdr:colOff>177800</xdr:colOff>
      <xdr:row>38</xdr:row>
      <xdr:rowOff>95151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143428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160996</xdr:rowOff>
    </xdr:from>
    <xdr:to>
      <xdr:col>81</xdr:col>
      <xdr:colOff>101600</xdr:colOff>
      <xdr:row>38</xdr:row>
      <xdr:rowOff>91146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82273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155087</xdr:rowOff>
    </xdr:from>
    <xdr:to>
      <xdr:col>76</xdr:col>
      <xdr:colOff>165100</xdr:colOff>
      <xdr:row>38</xdr:row>
      <xdr:rowOff>85237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77653</xdr:rowOff>
    </xdr:from>
    <xdr:to>
      <xdr:col>72</xdr:col>
      <xdr:colOff>38100</xdr:colOff>
      <xdr:row>38</xdr:row>
      <xdr:rowOff>7803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70121</xdr:rowOff>
    </xdr:from>
    <xdr:to>
      <xdr:col>67</xdr:col>
      <xdr:colOff>101600</xdr:colOff>
      <xdr:row>38</xdr:row>
      <xdr:rowOff>271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162848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0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41417</xdr:rowOff>
    </xdr:from>
    <xdr:to>
      <xdr:col>85</xdr:col>
      <xdr:colOff>127000</xdr:colOff>
      <xdr:row>58</xdr:row>
      <xdr:rowOff>64631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85517"/>
          <a:ext cx="838200" cy="2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64631</xdr:rowOff>
    </xdr:from>
    <xdr:to>
      <xdr:col>81</xdr:col>
      <xdr:colOff>50800</xdr:colOff>
      <xdr:row>58</xdr:row>
      <xdr:rowOff>81093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8731"/>
          <a:ext cx="8890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77390</xdr:rowOff>
    </xdr:from>
    <xdr:to>
      <xdr:col>76</xdr:col>
      <xdr:colOff>114300</xdr:colOff>
      <xdr:row>58</xdr:row>
      <xdr:rowOff>81093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21490"/>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6305</xdr:rowOff>
    </xdr:from>
    <xdr:to>
      <xdr:col>71</xdr:col>
      <xdr:colOff>177800</xdr:colOff>
      <xdr:row>58</xdr:row>
      <xdr:rowOff>77390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50405"/>
          <a:ext cx="889000" cy="7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162067</xdr:rowOff>
    </xdr:from>
    <xdr:to>
      <xdr:col>85</xdr:col>
      <xdr:colOff>177800</xdr:colOff>
      <xdr:row>58</xdr:row>
      <xdr:rowOff>92217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140494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13831</xdr:rowOff>
    </xdr:from>
    <xdr:to>
      <xdr:col>81</xdr:col>
      <xdr:colOff>101600</xdr:colOff>
      <xdr:row>58</xdr:row>
      <xdr:rowOff>115431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106558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5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30293</xdr:rowOff>
    </xdr:from>
    <xdr:to>
      <xdr:col>76</xdr:col>
      <xdr:colOff>165100</xdr:colOff>
      <xdr:row>58</xdr:row>
      <xdr:rowOff>131893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123020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26590</xdr:rowOff>
    </xdr:from>
    <xdr:to>
      <xdr:col>72</xdr:col>
      <xdr:colOff>38100</xdr:colOff>
      <xdr:row>58</xdr:row>
      <xdr:rowOff>128190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119317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6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126955</xdr:rowOff>
    </xdr:from>
    <xdr:to>
      <xdr:col>67</xdr:col>
      <xdr:colOff>101600</xdr:colOff>
      <xdr:row>58</xdr:row>
      <xdr:rowOff>57105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73632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7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65129</xdr:rowOff>
    </xdr:from>
    <xdr:to>
      <xdr:col>85</xdr:col>
      <xdr:colOff>127000</xdr:colOff>
      <xdr:row>97</xdr:row>
      <xdr:rowOff>66032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95779"/>
          <a:ext cx="8382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66032</xdr:rowOff>
    </xdr:from>
    <xdr:to>
      <xdr:col>81</xdr:col>
      <xdr:colOff>50800</xdr:colOff>
      <xdr:row>97</xdr:row>
      <xdr:rowOff>94000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96682"/>
          <a:ext cx="889000" cy="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94000</xdr:rowOff>
    </xdr:from>
    <xdr:to>
      <xdr:col>76</xdr:col>
      <xdr:colOff>114300</xdr:colOff>
      <xdr:row>97</xdr:row>
      <xdr:rowOff>110254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24650"/>
          <a:ext cx="8890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110254</xdr:rowOff>
    </xdr:from>
    <xdr:to>
      <xdr:col>71</xdr:col>
      <xdr:colOff>177800</xdr:colOff>
      <xdr:row>97</xdr:row>
      <xdr:rowOff>136297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40904"/>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14329</xdr:rowOff>
    </xdr:from>
    <xdr:to>
      <xdr:col>85</xdr:col>
      <xdr:colOff>177800</xdr:colOff>
      <xdr:row>97</xdr:row>
      <xdr:rowOff>115929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164206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2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15232</xdr:rowOff>
    </xdr:from>
    <xdr:to>
      <xdr:col>81</xdr:col>
      <xdr:colOff>101600</xdr:colOff>
      <xdr:row>97</xdr:row>
      <xdr:rowOff>116832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107959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3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43200</xdr:rowOff>
    </xdr:from>
    <xdr:to>
      <xdr:col>76</xdr:col>
      <xdr:colOff>165100</xdr:colOff>
      <xdr:row>97</xdr:row>
      <xdr:rowOff>144800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135927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6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59454</xdr:rowOff>
    </xdr:from>
    <xdr:to>
      <xdr:col>72</xdr:col>
      <xdr:colOff>38100</xdr:colOff>
      <xdr:row>97</xdr:row>
      <xdr:rowOff>161054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152181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85497</xdr:rowOff>
    </xdr:from>
    <xdr:to>
      <xdr:col>67</xdr:col>
      <xdr:colOff>101600</xdr:colOff>
      <xdr:row>98</xdr:row>
      <xdr:rowOff>15647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6774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総務費は、昨年度同様、ふるさと納税に係る経費で高くなっている。</a:t>
          </a:r>
          <a:endParaRPr lang="ja-JP" altLang="ja-JP" sz="1400">
            <a:effectLst/>
          </a:endParaRPr>
        </a:p>
        <a:p>
          <a:r>
            <a:rPr kumimoji="1" lang="ja-JP" altLang="ja-JP" sz="1100">
              <a:solidFill>
                <a:schemeClr val="dk1"/>
              </a:solidFill>
              <a:effectLst/>
              <a:latin typeface="+mn-lt"/>
              <a:ea typeface="+mn-ea"/>
              <a:cs typeface="+mn-cs"/>
            </a:rPr>
            <a:t>衛生費は、病院事業や水道事業への操出の増で増加となっている。</a:t>
          </a:r>
          <a:endParaRPr lang="ja-JP" altLang="ja-JP" sz="1400">
            <a:effectLst/>
          </a:endParaRPr>
        </a:p>
        <a:p>
          <a:r>
            <a:rPr kumimoji="1" lang="ja-JP" altLang="ja-JP" sz="1100">
              <a:solidFill>
                <a:schemeClr val="dk1"/>
              </a:solidFill>
              <a:effectLst/>
              <a:latin typeface="+mn-lt"/>
              <a:ea typeface="+mn-ea"/>
              <a:cs typeface="+mn-cs"/>
            </a:rPr>
            <a:t>農林水産業費は、水産振興に係る</a:t>
          </a:r>
          <a:r>
            <a:rPr kumimoji="1" lang="ja-JP" altLang="en-US" sz="1100">
              <a:solidFill>
                <a:schemeClr val="dk1"/>
              </a:solidFill>
              <a:effectLst/>
              <a:latin typeface="+mn-lt"/>
              <a:ea typeface="+mn-ea"/>
              <a:cs typeface="+mn-cs"/>
            </a:rPr>
            <a:t>建設事業</a:t>
          </a:r>
          <a:r>
            <a:rPr kumimoji="1" lang="ja-JP" altLang="ja-JP" sz="1100">
              <a:solidFill>
                <a:schemeClr val="dk1"/>
              </a:solidFill>
              <a:effectLst/>
              <a:latin typeface="+mn-lt"/>
              <a:ea typeface="+mn-ea"/>
              <a:cs typeface="+mn-cs"/>
            </a:rPr>
            <a:t>のため</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北海道興部町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繰入や、標準財政規模の増により</a:t>
          </a:r>
          <a:r>
            <a:rPr kumimoji="1" lang="en-US" altLang="ja-JP" sz="1400">
              <a:latin typeface="ＭＳ ゴシック" pitchFamily="49" charset="-128"/>
              <a:ea typeface="ＭＳ ゴシック" pitchFamily="49" charset="-128"/>
            </a:rPr>
            <a:t>3.11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今後の大型事業や災害等の備えのため、増額に努める。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北海道興部町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一般会計及び全ての特別会計で黒字となっている。</a:t>
          </a:r>
          <a:endParaRPr lang="ja-JP" altLang="ja-JP" sz="1400">
            <a:effectLst/>
          </a:endParaRPr>
        </a:p>
        <a:p>
          <a:r>
            <a:rPr kumimoji="1" lang="ja-JP" altLang="ja-JP" sz="1100">
              <a:solidFill>
                <a:schemeClr val="dk1"/>
              </a:solidFill>
              <a:effectLst/>
              <a:latin typeface="+mn-lt"/>
              <a:ea typeface="+mn-ea"/>
              <a:cs typeface="+mn-cs"/>
            </a:rPr>
            <a:t>　今後も各会計で健全適正な財政運営、企業運営を行っていく。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6799450</v>
      </c>
      <c r="BO4" s="371"/>
      <c r="BP4" s="371"/>
      <c r="BQ4" s="371"/>
      <c r="BR4" s="371"/>
      <c r="BS4" s="371"/>
      <c r="BT4" s="371"/>
      <c r="BU4" s="372"/>
      <c r="BV4" s="370">
        <v>5626821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7.7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6576478</v>
      </c>
      <c r="BO5" s="439"/>
      <c r="BP5" s="439"/>
      <c r="BQ5" s="439"/>
      <c r="BR5" s="439"/>
      <c r="BS5" s="439"/>
      <c r="BT5" s="439"/>
      <c r="BU5" s="440"/>
      <c r="BV5" s="438">
        <v>5324588</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78.7</v>
      </c>
      <c r="CU5" s="405"/>
      <c r="CV5" s="405"/>
      <c r="CW5" s="405"/>
      <c r="CX5" s="405"/>
      <c r="CY5" s="405"/>
      <c r="CZ5" s="405"/>
      <c r="DA5" s="406"/>
      <c r="DB5" s="404">
        <v>75.900000000000006</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222972</v>
      </c>
      <c r="BO6" s="439"/>
      <c r="BP6" s="439"/>
      <c r="BQ6" s="439"/>
      <c r="BR6" s="439"/>
      <c r="BS6" s="439"/>
      <c r="BT6" s="439"/>
      <c r="BU6" s="440"/>
      <c r="BV6" s="438">
        <v>302233</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78.8</v>
      </c>
      <c r="CU6" s="445"/>
      <c r="CV6" s="445"/>
      <c r="CW6" s="445"/>
      <c r="CX6" s="445"/>
      <c r="CY6" s="445"/>
      <c r="CZ6" s="445"/>
      <c r="DA6" s="446"/>
      <c r="DB6" s="444">
        <v>76.2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23612</v>
      </c>
      <c r="BO7" s="439"/>
      <c r="BP7" s="439"/>
      <c r="BQ7" s="439"/>
      <c r="BR7" s="439"/>
      <c r="BS7" s="439"/>
      <c r="BT7" s="439"/>
      <c r="BU7" s="440"/>
      <c r="BV7" s="438">
        <v>56550</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3293012</v>
      </c>
      <c r="CU7" s="439"/>
      <c r="CV7" s="439"/>
      <c r="CW7" s="439"/>
      <c r="CX7" s="439"/>
      <c r="CY7" s="439"/>
      <c r="CZ7" s="439"/>
      <c r="DA7" s="440"/>
      <c r="DB7" s="438">
        <v>3187078</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199360</v>
      </c>
      <c r="BO8" s="439"/>
      <c r="BP8" s="439"/>
      <c r="BQ8" s="439"/>
      <c r="BR8" s="439"/>
      <c r="BS8" s="439"/>
      <c r="BT8" s="439"/>
      <c r="BU8" s="440"/>
      <c r="BV8" s="438">
        <v>245683</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0.23</v>
      </c>
      <c r="CU8" s="448"/>
      <c r="CV8" s="448"/>
      <c r="CW8" s="448"/>
      <c r="CX8" s="448"/>
      <c r="CY8" s="448"/>
      <c r="CZ8" s="448"/>
      <c r="DA8" s="449"/>
      <c r="DB8" s="447">
        <v>0.21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3628</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-46323</v>
      </c>
      <c r="BO9" s="439"/>
      <c r="BP9" s="439"/>
      <c r="BQ9" s="439"/>
      <c r="BR9" s="439"/>
      <c r="BS9" s="439"/>
      <c r="BT9" s="439"/>
      <c r="BU9" s="440"/>
      <c r="BV9" s="438">
        <v>-486</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14.5</v>
      </c>
      <c r="CU9" s="405"/>
      <c r="CV9" s="405"/>
      <c r="CW9" s="405"/>
      <c r="CX9" s="405"/>
      <c r="CY9" s="405"/>
      <c r="CZ9" s="405"/>
      <c r="DA9" s="406"/>
      <c r="DB9" s="404">
        <v>14.5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3909</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424</v>
      </c>
      <c r="BO10" s="439"/>
      <c r="BP10" s="439"/>
      <c r="BQ10" s="439"/>
      <c r="BR10" s="439"/>
      <c r="BS10" s="439"/>
      <c r="BT10" s="439"/>
      <c r="BU10" s="440"/>
      <c r="BV10" s="438">
        <v>39275</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3495</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114</v>
      </c>
      <c r="AV12" s="434"/>
      <c r="AW12" s="434"/>
      <c r="AX12" s="434"/>
      <c r="AY12" s="435" t="s">
        <v>128</v>
      </c>
      <c r="AZ12" s="436"/>
      <c r="BA12" s="436"/>
      <c r="BB12" s="436"/>
      <c r="BC12" s="436"/>
      <c r="BD12" s="436"/>
      <c r="BE12" s="436"/>
      <c r="BF12" s="436"/>
      <c r="BG12" s="436"/>
      <c r="BH12" s="436"/>
      <c r="BI12" s="436"/>
      <c r="BJ12" s="436"/>
      <c r="BK12" s="436"/>
      <c r="BL12" s="436"/>
      <c r="BM12" s="437"/>
      <c r="BN12" s="438">
        <v>50000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3331</v>
      </c>
      <c r="S13" s="492"/>
      <c r="T13" s="492"/>
      <c r="U13" s="492"/>
      <c r="V13" s="493"/>
      <c r="W13" s="417" t="s">
        <v>131</v>
      </c>
      <c r="X13" s="418"/>
      <c r="Y13" s="418"/>
      <c r="Z13" s="418"/>
      <c r="AA13" s="418"/>
      <c r="AB13" s="408"/>
      <c r="AC13" s="458">
        <v>528</v>
      </c>
      <c r="AD13" s="459"/>
      <c r="AE13" s="459"/>
      <c r="AF13" s="459"/>
      <c r="AG13" s="501"/>
      <c r="AH13" s="458">
        <v>564</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-95899</v>
      </c>
      <c r="BO13" s="439"/>
      <c r="BP13" s="439"/>
      <c r="BQ13" s="439"/>
      <c r="BR13" s="439"/>
      <c r="BS13" s="439"/>
      <c r="BT13" s="439"/>
      <c r="BU13" s="440"/>
      <c r="BV13" s="438">
        <v>38789</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7.9</v>
      </c>
      <c r="CU13" s="405"/>
      <c r="CV13" s="405"/>
      <c r="CW13" s="405"/>
      <c r="CX13" s="405"/>
      <c r="CY13" s="405"/>
      <c r="CZ13" s="405"/>
      <c r="DA13" s="406"/>
      <c r="DB13" s="404">
        <v>7.3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3564</v>
      </c>
      <c r="S14" s="492"/>
      <c r="T14" s="492"/>
      <c r="U14" s="492"/>
      <c r="V14" s="493"/>
      <c r="W14" s="397"/>
      <c r="X14" s="398"/>
      <c r="Y14" s="398"/>
      <c r="Z14" s="398"/>
      <c r="AA14" s="398"/>
      <c r="AB14" s="387"/>
      <c r="AC14" s="494">
        <v>27.4</v>
      </c>
      <c r="AD14" s="495"/>
      <c r="AE14" s="495"/>
      <c r="AF14" s="495"/>
      <c r="AG14" s="496"/>
      <c r="AH14" s="494">
        <v>27.2</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3420</v>
      </c>
      <c r="S15" s="492"/>
      <c r="T15" s="492"/>
      <c r="U15" s="492"/>
      <c r="V15" s="493"/>
      <c r="W15" s="417" t="s">
        <v>137</v>
      </c>
      <c r="X15" s="418"/>
      <c r="Y15" s="418"/>
      <c r="Z15" s="418"/>
      <c r="AA15" s="418"/>
      <c r="AB15" s="408"/>
      <c r="AC15" s="458">
        <v>471</v>
      </c>
      <c r="AD15" s="459"/>
      <c r="AE15" s="459"/>
      <c r="AF15" s="459"/>
      <c r="AG15" s="501"/>
      <c r="AH15" s="458">
        <v>523</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754156</v>
      </c>
      <c r="BO15" s="371"/>
      <c r="BP15" s="371"/>
      <c r="BQ15" s="371"/>
      <c r="BR15" s="371"/>
      <c r="BS15" s="371"/>
      <c r="BT15" s="371"/>
      <c r="BU15" s="372"/>
      <c r="BV15" s="370">
        <v>665023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24.4</v>
      </c>
      <c r="AD16" s="495"/>
      <c r="AE16" s="495"/>
      <c r="AF16" s="495"/>
      <c r="AG16" s="496"/>
      <c r="AH16" s="494">
        <v>25.2</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3073023</v>
      </c>
      <c r="BO16" s="439"/>
      <c r="BP16" s="439"/>
      <c r="BQ16" s="439"/>
      <c r="BR16" s="439"/>
      <c r="BS16" s="439"/>
      <c r="BT16" s="439"/>
      <c r="BU16" s="440"/>
      <c r="BV16" s="438">
        <v>3006225</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928</v>
      </c>
      <c r="AD17" s="459"/>
      <c r="AE17" s="459"/>
      <c r="AF17" s="459"/>
      <c r="AG17" s="501"/>
      <c r="AH17" s="458">
        <v>988</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968376</v>
      </c>
      <c r="BO17" s="439"/>
      <c r="BP17" s="439"/>
      <c r="BQ17" s="439"/>
      <c r="BR17" s="439"/>
      <c r="BS17" s="439"/>
      <c r="BT17" s="439"/>
      <c r="BU17" s="440"/>
      <c r="BV17" s="438">
        <v>833108</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362.55</v>
      </c>
      <c r="M18" s="523"/>
      <c r="N18" s="523"/>
      <c r="O18" s="523"/>
      <c r="P18" s="523"/>
      <c r="Q18" s="523"/>
      <c r="R18" s="524"/>
      <c r="S18" s="524"/>
      <c r="T18" s="524"/>
      <c r="U18" s="524"/>
      <c r="V18" s="525"/>
      <c r="W18" s="419"/>
      <c r="X18" s="420"/>
      <c r="Y18" s="420"/>
      <c r="Z18" s="420"/>
      <c r="AA18" s="420"/>
      <c r="AB18" s="411"/>
      <c r="AC18" s="526">
        <v>48.2</v>
      </c>
      <c r="AD18" s="527"/>
      <c r="AE18" s="527"/>
      <c r="AF18" s="527"/>
      <c r="AG18" s="528"/>
      <c r="AH18" s="526">
        <v>47.6</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2563034</v>
      </c>
      <c r="BO18" s="439"/>
      <c r="BP18" s="439"/>
      <c r="BQ18" s="439"/>
      <c r="BR18" s="439"/>
      <c r="BS18" s="439"/>
      <c r="BT18" s="439"/>
      <c r="BU18" s="440"/>
      <c r="BV18" s="438">
        <v>2525263</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3896060</v>
      </c>
      <c r="BO19" s="439"/>
      <c r="BP19" s="439"/>
      <c r="BQ19" s="439"/>
      <c r="BR19" s="439"/>
      <c r="BS19" s="439"/>
      <c r="BT19" s="439"/>
      <c r="BU19" s="440"/>
      <c r="BV19" s="438">
        <v>3920119</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1725</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4180861</v>
      </c>
      <c r="BO22" s="371"/>
      <c r="BP22" s="371"/>
      <c r="BQ22" s="371"/>
      <c r="BR22" s="371"/>
      <c r="BS22" s="371"/>
      <c r="BT22" s="371"/>
      <c r="BU22" s="372"/>
      <c r="BV22" s="370">
        <v>4314822</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4107826</v>
      </c>
      <c r="BO23" s="439"/>
      <c r="BP23" s="439"/>
      <c r="BQ23" s="439"/>
      <c r="BR23" s="439"/>
      <c r="BS23" s="439"/>
      <c r="BT23" s="439"/>
      <c r="BU23" s="440"/>
      <c r="BV23" s="438">
        <v>4229113</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7400</v>
      </c>
      <c r="R24" s="459"/>
      <c r="S24" s="459"/>
      <c r="T24" s="459"/>
      <c r="U24" s="459"/>
      <c r="V24" s="501"/>
      <c r="W24" s="566"/>
      <c r="X24" s="554"/>
      <c r="Y24" s="555"/>
      <c r="Z24" s="457" t="s">
        <v>162</v>
      </c>
      <c r="AA24" s="431"/>
      <c r="AB24" s="431"/>
      <c r="AC24" s="431"/>
      <c r="AD24" s="431"/>
      <c r="AE24" s="431"/>
      <c r="AF24" s="431"/>
      <c r="AG24" s="432"/>
      <c r="AH24" s="458">
        <v>81</v>
      </c>
      <c r="AI24" s="459"/>
      <c r="AJ24" s="459"/>
      <c r="AK24" s="459"/>
      <c r="AL24" s="501"/>
      <c r="AM24" s="458">
        <v>242757</v>
      </c>
      <c r="AN24" s="459"/>
      <c r="AO24" s="459"/>
      <c r="AP24" s="459"/>
      <c r="AQ24" s="459"/>
      <c r="AR24" s="501"/>
      <c r="AS24" s="458">
        <v>2997</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2973259</v>
      </c>
      <c r="BO24" s="439"/>
      <c r="BP24" s="439"/>
      <c r="BQ24" s="439"/>
      <c r="BR24" s="439"/>
      <c r="BS24" s="439"/>
      <c r="BT24" s="439"/>
      <c r="BU24" s="440"/>
      <c r="BV24" s="438">
        <v>2972475</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6150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18578</v>
      </c>
      <c r="BO25" s="371"/>
      <c r="BP25" s="371"/>
      <c r="BQ25" s="371"/>
      <c r="BR25" s="371"/>
      <c r="BS25" s="371"/>
      <c r="BT25" s="371"/>
      <c r="BU25" s="372"/>
      <c r="BV25" s="370">
        <v>25857</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5500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2700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113249</v>
      </c>
      <c r="BO27" s="548"/>
      <c r="BP27" s="548"/>
      <c r="BQ27" s="548"/>
      <c r="BR27" s="548"/>
      <c r="BS27" s="548"/>
      <c r="BT27" s="548"/>
      <c r="BU27" s="549"/>
      <c r="BV27" s="547">
        <v>113248</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2200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1538812</v>
      </c>
      <c r="BO28" s="371"/>
      <c r="BP28" s="371"/>
      <c r="BQ28" s="371"/>
      <c r="BR28" s="371"/>
      <c r="BS28" s="371"/>
      <c r="BT28" s="371"/>
      <c r="BU28" s="372"/>
      <c r="BV28" s="370">
        <v>1588388</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7</v>
      </c>
      <c r="M29" s="459"/>
      <c r="N29" s="459"/>
      <c r="O29" s="459"/>
      <c r="P29" s="501"/>
      <c r="Q29" s="458">
        <v>1850</v>
      </c>
      <c r="R29" s="459"/>
      <c r="S29" s="459"/>
      <c r="T29" s="459"/>
      <c r="U29" s="459"/>
      <c r="V29" s="501"/>
      <c r="W29" s="567"/>
      <c r="X29" s="568"/>
      <c r="Y29" s="569"/>
      <c r="Z29" s="457" t="s">
        <v>177</v>
      </c>
      <c r="AA29" s="431"/>
      <c r="AB29" s="431"/>
      <c r="AC29" s="431"/>
      <c r="AD29" s="431"/>
      <c r="AE29" s="431"/>
      <c r="AF29" s="431"/>
      <c r="AG29" s="432"/>
      <c r="AH29" s="458">
        <v>81</v>
      </c>
      <c r="AI29" s="459"/>
      <c r="AJ29" s="459"/>
      <c r="AK29" s="459"/>
      <c r="AL29" s="501"/>
      <c r="AM29" s="458">
        <v>242757</v>
      </c>
      <c r="AN29" s="459"/>
      <c r="AO29" s="459"/>
      <c r="AP29" s="459"/>
      <c r="AQ29" s="459"/>
      <c r="AR29" s="501"/>
      <c r="AS29" s="458">
        <v>2997</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217209</v>
      </c>
      <c r="BO29" s="439"/>
      <c r="BP29" s="439"/>
      <c r="BQ29" s="439"/>
      <c r="BR29" s="439"/>
      <c r="BS29" s="439"/>
      <c r="BT29" s="439"/>
      <c r="BU29" s="440"/>
      <c r="BV29" s="438">
        <v>203047</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97.8</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1567435</v>
      </c>
      <c r="BO30" s="548"/>
      <c r="BP30" s="548"/>
      <c r="BQ30" s="548"/>
      <c r="BR30" s="548"/>
      <c r="BS30" s="548"/>
      <c r="BT30" s="548"/>
      <c r="BU30" s="549"/>
      <c r="BV30" s="547">
        <v>1344553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国民健康保険病院事業会計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紋別地区消防組合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㈱オホーツククリーンミート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オホーツク町村公平委員会特別会計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西紋別地区環境衛生施設組合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後期高齢者医療に関する特別会計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網走地方教育研修センター</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広域紋別病院企業団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DFx8MYMEg7na4dVu7rPIY705SXfqvZp5vb1DLDxNNU/QMoItwn0ZPfVujDZcMN91D2byH3gBqm5XpxzJ2gYFg==" saltValue="hiKa6jhAuhdvHLLJga8L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10.45</v>
      </c>
      <c r="G34" s="33">
        <v>7.73</v>
      </c>
      <c r="H34" s="33">
        <v>7.21</v>
      </c>
      <c r="I34" s="33">
        <v>6.01</v>
      </c>
      <c r="J34" s="34">
        <v>6.31</v>
      </c>
      <c r="K34" s="22"/>
      <c r="L34" s="22"/>
      <c r="M34" s="22"/>
      <c r="N34" s="22"/>
      <c r="O34" s="22"/>
      <c r="P34" s="22"/>
    </row>
    <row r="35" spans="1:16" ht="39" customHeight="1" x14ac:dyDescent="0.15">
      <c r="A35" s="22"/>
      <c r="B35" s="35"/>
      <c r="C35" s="1145" t="s">
        <v>536</v>
      </c>
      <c r="D35" s="1146"/>
      <c r="E35" s="1147"/>
      <c r="F35" s="36">
        <v>7.07</v>
      </c>
      <c r="G35" s="37">
        <v>7.69</v>
      </c>
      <c r="H35" s="37">
        <v>7.95</v>
      </c>
      <c r="I35" s="37">
        <v>7.7</v>
      </c>
      <c r="J35" s="38">
        <v>6.02</v>
      </c>
      <c r="K35" s="22"/>
      <c r="L35" s="22"/>
      <c r="M35" s="22"/>
      <c r="N35" s="22"/>
      <c r="O35" s="22"/>
      <c r="P35" s="22"/>
    </row>
    <row r="36" spans="1:16" ht="39" customHeight="1" x14ac:dyDescent="0.15">
      <c r="A36" s="22"/>
      <c r="B36" s="35"/>
      <c r="C36" s="1145" t="s">
        <v>537</v>
      </c>
      <c r="D36" s="1146"/>
      <c r="E36" s="1147"/>
      <c r="F36" s="36">
        <v>1.27</v>
      </c>
      <c r="G36" s="37">
        <v>0.3</v>
      </c>
      <c r="H36" s="37">
        <v>0.65</v>
      </c>
      <c r="I36" s="37">
        <v>0.89</v>
      </c>
      <c r="J36" s="38">
        <v>1.56</v>
      </c>
      <c r="K36" s="22"/>
      <c r="L36" s="22"/>
      <c r="M36" s="22"/>
      <c r="N36" s="22"/>
      <c r="O36" s="22"/>
      <c r="P36" s="22"/>
    </row>
    <row r="37" spans="1:16" ht="39" customHeight="1" x14ac:dyDescent="0.15">
      <c r="A37" s="22"/>
      <c r="B37" s="35"/>
      <c r="C37" s="1145" t="s">
        <v>538</v>
      </c>
      <c r="D37" s="1146"/>
      <c r="E37" s="1147"/>
      <c r="F37" s="36">
        <v>0.35</v>
      </c>
      <c r="G37" s="37">
        <v>0.63</v>
      </c>
      <c r="H37" s="37">
        <v>1.35</v>
      </c>
      <c r="I37" s="37">
        <v>0.84</v>
      </c>
      <c r="J37" s="38">
        <v>1.05</v>
      </c>
      <c r="K37" s="22"/>
      <c r="L37" s="22"/>
      <c r="M37" s="22"/>
      <c r="N37" s="22"/>
      <c r="O37" s="22"/>
      <c r="P37" s="22"/>
    </row>
    <row r="38" spans="1:16" ht="39" customHeight="1" x14ac:dyDescent="0.15">
      <c r="A38" s="22"/>
      <c r="B38" s="35"/>
      <c r="C38" s="1145" t="s">
        <v>539</v>
      </c>
      <c r="D38" s="1146"/>
      <c r="E38" s="1147"/>
      <c r="F38" s="36" t="s">
        <v>488</v>
      </c>
      <c r="G38" s="37" t="s">
        <v>488</v>
      </c>
      <c r="H38" s="37" t="s">
        <v>488</v>
      </c>
      <c r="I38" s="37" t="s">
        <v>488</v>
      </c>
      <c r="J38" s="38">
        <v>0.45</v>
      </c>
      <c r="K38" s="22"/>
      <c r="L38" s="22"/>
      <c r="M38" s="22"/>
      <c r="N38" s="22"/>
      <c r="O38" s="22"/>
      <c r="P38" s="22"/>
    </row>
    <row r="39" spans="1:16" ht="39" customHeight="1" x14ac:dyDescent="0.15">
      <c r="A39" s="22"/>
      <c r="B39" s="35"/>
      <c r="C39" s="1145" t="s">
        <v>540</v>
      </c>
      <c r="D39" s="1146"/>
      <c r="E39" s="1147"/>
      <c r="F39" s="36" t="s">
        <v>488</v>
      </c>
      <c r="G39" s="37" t="s">
        <v>488</v>
      </c>
      <c r="H39" s="37" t="s">
        <v>488</v>
      </c>
      <c r="I39" s="37" t="s">
        <v>488</v>
      </c>
      <c r="J39" s="38">
        <v>0.16</v>
      </c>
      <c r="K39" s="22"/>
      <c r="L39" s="22"/>
      <c r="M39" s="22"/>
      <c r="N39" s="22"/>
      <c r="O39" s="22"/>
      <c r="P39" s="22"/>
    </row>
    <row r="40" spans="1:16" ht="39" customHeight="1" x14ac:dyDescent="0.15">
      <c r="A40" s="22"/>
      <c r="B40" s="35"/>
      <c r="C40" s="1145" t="s">
        <v>541</v>
      </c>
      <c r="D40" s="1146"/>
      <c r="E40" s="1147"/>
      <c r="F40" s="36">
        <v>0.05</v>
      </c>
      <c r="G40" s="37">
        <v>0.04</v>
      </c>
      <c r="H40" s="37">
        <v>0.04</v>
      </c>
      <c r="I40" s="37">
        <v>0.05</v>
      </c>
      <c r="J40" s="38">
        <v>0.08</v>
      </c>
      <c r="K40" s="22"/>
      <c r="L40" s="22"/>
      <c r="M40" s="22"/>
      <c r="N40" s="22"/>
      <c r="O40" s="22"/>
      <c r="P40" s="22"/>
    </row>
    <row r="41" spans="1:16" ht="39" customHeight="1" x14ac:dyDescent="0.15">
      <c r="A41" s="22"/>
      <c r="B41" s="35"/>
      <c r="C41" s="1145" t="s">
        <v>542</v>
      </c>
      <c r="D41" s="1146"/>
      <c r="E41" s="1147"/>
      <c r="F41" s="36" t="s">
        <v>488</v>
      </c>
      <c r="G41" s="37" t="s">
        <v>488</v>
      </c>
      <c r="H41" s="37" t="s">
        <v>488</v>
      </c>
      <c r="I41" s="37" t="s">
        <v>488</v>
      </c>
      <c r="J41" s="38">
        <v>0.03</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0.65</v>
      </c>
      <c r="G43" s="42">
        <v>0.4</v>
      </c>
      <c r="H43" s="42">
        <v>0.45</v>
      </c>
      <c r="I43" s="42">
        <v>0.69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d+wK8CnGYY9/i8GANZFvsYYpAH22Ke61w1J7yzxrIO38w5EwceUwuDEsyu5fmXzNUZYKPr93C4qBMzaKj7faQ==" saltValue="+Br8HW4wN9o9mQN2E6T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495</v>
      </c>
      <c r="L45" s="60">
        <v>536</v>
      </c>
      <c r="M45" s="60">
        <v>553</v>
      </c>
      <c r="N45" s="60">
        <v>601</v>
      </c>
      <c r="O45" s="61">
        <v>590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170</v>
      </c>
      <c r="L48" s="64">
        <v>144</v>
      </c>
      <c r="M48" s="64">
        <v>144</v>
      </c>
      <c r="N48" s="64">
        <v>135</v>
      </c>
      <c r="O48" s="65">
        <v>149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18</v>
      </c>
      <c r="L49" s="64">
        <v>18</v>
      </c>
      <c r="M49" s="64">
        <v>18</v>
      </c>
      <c r="N49" s="64">
        <v>18</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1</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484</v>
      </c>
      <c r="L52" s="64">
        <v>511</v>
      </c>
      <c r="M52" s="64">
        <v>520</v>
      </c>
      <c r="N52" s="64">
        <v>544</v>
      </c>
      <c r="O52" s="65">
        <v>524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200</v>
      </c>
      <c r="L53" s="69">
        <v>188</v>
      </c>
      <c r="M53" s="69">
        <v>196</v>
      </c>
      <c r="N53" s="69">
        <v>211</v>
      </c>
      <c r="O53" s="70">
        <v>232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0zUt6KmoW2LmK/LOB8eIa8oBOiPxo1FRf4luqH9zrR+WFpOdsXDrmR3yhsm3ac/y1slkOCWYXDXGkJbBTPyYQ==" saltValue="A/rUJv8M1YUjt1nYD63L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5361</v>
      </c>
      <c r="J41" s="344">
        <v>5164</v>
      </c>
      <c r="K41" s="344">
        <v>4773</v>
      </c>
      <c r="L41" s="344">
        <v>4315</v>
      </c>
      <c r="M41" s="345">
        <v>4181</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1712</v>
      </c>
      <c r="J43" s="347">
        <v>1556</v>
      </c>
      <c r="K43" s="347">
        <v>1512</v>
      </c>
      <c r="L43" s="347">
        <v>1436</v>
      </c>
      <c r="M43" s="348">
        <v>1504</v>
      </c>
    </row>
    <row r="44" spans="2:13" ht="27.75" customHeight="1" x14ac:dyDescent="0.15">
      <c r="B44" s="1186"/>
      <c r="C44" s="1187"/>
      <c r="D44" s="106"/>
      <c r="E44" s="1192" t="s">
        <v>34</v>
      </c>
      <c r="F44" s="1192"/>
      <c r="G44" s="1192"/>
      <c r="H44" s="1193"/>
      <c r="I44" s="346">
        <v>115</v>
      </c>
      <c r="J44" s="347">
        <v>98</v>
      </c>
      <c r="K44" s="347">
        <v>81</v>
      </c>
      <c r="L44" s="347">
        <v>64</v>
      </c>
      <c r="M44" s="348">
        <v>64</v>
      </c>
    </row>
    <row r="45" spans="2:13" ht="27.75" customHeight="1" x14ac:dyDescent="0.15">
      <c r="B45" s="1186"/>
      <c r="C45" s="1187"/>
      <c r="D45" s="106"/>
      <c r="E45" s="1192" t="s">
        <v>35</v>
      </c>
      <c r="F45" s="1192"/>
      <c r="G45" s="1192"/>
      <c r="H45" s="1193"/>
      <c r="I45" s="346">
        <v>511</v>
      </c>
      <c r="J45" s="347">
        <v>554</v>
      </c>
      <c r="K45" s="347">
        <v>563</v>
      </c>
      <c r="L45" s="347">
        <v>567</v>
      </c>
      <c r="M45" s="348">
        <v>538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2455</v>
      </c>
      <c r="J50" s="347">
        <v>2810</v>
      </c>
      <c r="K50" s="347">
        <v>2915</v>
      </c>
      <c r="L50" s="347">
        <v>3153</v>
      </c>
      <c r="M50" s="348">
        <v>3332</v>
      </c>
    </row>
    <row r="51" spans="2:13" ht="27.75" customHeight="1" x14ac:dyDescent="0.15">
      <c r="B51" s="1186"/>
      <c r="C51" s="1187"/>
      <c r="D51" s="106"/>
      <c r="E51" s="1192" t="s">
        <v>42</v>
      </c>
      <c r="F51" s="1192"/>
      <c r="G51" s="1192"/>
      <c r="H51" s="1193"/>
      <c r="I51" s="346">
        <v>161</v>
      </c>
      <c r="J51" s="347">
        <v>157</v>
      </c>
      <c r="K51" s="347">
        <v>131</v>
      </c>
      <c r="L51" s="347">
        <v>112</v>
      </c>
      <c r="M51" s="348">
        <v>97</v>
      </c>
    </row>
    <row r="52" spans="2:13" ht="27.75" customHeight="1" x14ac:dyDescent="0.15">
      <c r="B52" s="1188"/>
      <c r="C52" s="1189"/>
      <c r="D52" s="106"/>
      <c r="E52" s="1192" t="s">
        <v>43</v>
      </c>
      <c r="F52" s="1192"/>
      <c r="G52" s="1192"/>
      <c r="H52" s="1193"/>
      <c r="I52" s="346">
        <v>5017</v>
      </c>
      <c r="J52" s="347">
        <v>4816</v>
      </c>
      <c r="K52" s="347">
        <v>4567</v>
      </c>
      <c r="L52" s="347">
        <v>4186</v>
      </c>
      <c r="M52" s="348">
        <v>4015</v>
      </c>
    </row>
    <row r="53" spans="2:13" ht="27.75" customHeight="1" thickBot="1" x14ac:dyDescent="0.2">
      <c r="B53" s="1199" t="s">
        <v>19</v>
      </c>
      <c r="C53" s="1200"/>
      <c r="D53" s="110"/>
      <c r="E53" s="1201" t="s">
        <v>44</v>
      </c>
      <c r="F53" s="1201"/>
      <c r="G53" s="1201"/>
      <c r="H53" s="1202"/>
      <c r="I53" s="349">
        <v>67</v>
      </c>
      <c r="J53" s="350">
        <v>-410</v>
      </c>
      <c r="K53" s="350">
        <v>-684</v>
      </c>
      <c r="L53" s="350">
        <v>-1070</v>
      </c>
      <c r="M53" s="351">
        <v>-1159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UpkdOtLrcDV2dDHgkdP+XSvawNDWsh4nuhhzn2mAH7AHi6nq0YieIYmZXpMOowehrbgEULZpWLxear3WZpooQ==" saltValue="p5X043/J+4QnjEpwcx81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1549</v>
      </c>
      <c r="G55" s="352">
        <v>1588</v>
      </c>
      <c r="H55" s="353">
        <v>1539</v>
      </c>
    </row>
    <row r="56" spans="2:8" ht="52.5" customHeight="1" x14ac:dyDescent="0.15">
      <c r="B56" s="122"/>
      <c r="C56" s="1213" t="s">
        <v>47</v>
      </c>
      <c r="D56" s="1213"/>
      <c r="E56" s="1214"/>
      <c r="F56" s="354">
        <v>192</v>
      </c>
      <c r="G56" s="354">
        <v>203</v>
      </c>
      <c r="H56" s="355">
        <v>217</v>
      </c>
    </row>
    <row r="57" spans="2:8" ht="53.25" customHeight="1" x14ac:dyDescent="0.15">
      <c r="B57" s="122"/>
      <c r="C57" s="1215" t="s">
        <v>48</v>
      </c>
      <c r="D57" s="1215"/>
      <c r="E57" s="1216"/>
      <c r="F57" s="356">
        <v>1156</v>
      </c>
      <c r="G57" s="356">
        <v>1345</v>
      </c>
      <c r="H57" s="357">
        <v>1567</v>
      </c>
    </row>
    <row r="58" spans="2:8" ht="45.75" customHeight="1" x14ac:dyDescent="0.15">
      <c r="B58" s="123"/>
      <c r="C58" s="1203" t="s">
        <v>552</v>
      </c>
      <c r="D58" s="1204"/>
      <c r="E58" s="1205"/>
      <c r="F58" s="358">
        <v>665</v>
      </c>
      <c r="G58" s="358">
        <v>802</v>
      </c>
      <c r="H58" s="359">
        <v>1061</v>
      </c>
    </row>
    <row r="59" spans="2:8" ht="45.75" customHeight="1" x14ac:dyDescent="0.15">
      <c r="B59" s="123"/>
      <c r="C59" s="1203" t="s">
        <v>553</v>
      </c>
      <c r="D59" s="1204"/>
      <c r="E59" s="1205"/>
      <c r="F59" s="358">
        <v>73</v>
      </c>
      <c r="G59" s="358">
        <v>123</v>
      </c>
      <c r="H59" s="359">
        <v>101</v>
      </c>
    </row>
    <row r="60" spans="2:8" ht="45.75" customHeight="1" x14ac:dyDescent="0.15">
      <c r="B60" s="123"/>
      <c r="C60" s="1203" t="s">
        <v>554</v>
      </c>
      <c r="D60" s="1204"/>
      <c r="E60" s="1205"/>
      <c r="F60" s="358">
        <v>44</v>
      </c>
      <c r="G60" s="358">
        <v>63</v>
      </c>
      <c r="H60" s="359">
        <v>79</v>
      </c>
    </row>
    <row r="61" spans="2:8" ht="45.75" customHeight="1" x14ac:dyDescent="0.15">
      <c r="B61" s="123"/>
      <c r="C61" s="1203" t="s">
        <v>555</v>
      </c>
      <c r="D61" s="1204"/>
      <c r="E61" s="1205"/>
      <c r="F61" s="358">
        <v>91</v>
      </c>
      <c r="G61" s="358">
        <v>82</v>
      </c>
      <c r="H61" s="359">
        <v>73</v>
      </c>
    </row>
    <row r="62" spans="2:8" ht="45.75" customHeight="1" thickBot="1" x14ac:dyDescent="0.2">
      <c r="B62" s="124"/>
      <c r="C62" s="1206" t="s">
        <v>556</v>
      </c>
      <c r="D62" s="1207"/>
      <c r="E62" s="1208"/>
      <c r="F62" s="360">
        <v>49</v>
      </c>
      <c r="G62" s="360">
        <v>49</v>
      </c>
      <c r="H62" s="361">
        <v>49</v>
      </c>
    </row>
    <row r="63" spans="2:8" ht="52.5" customHeight="1" thickBot="1" x14ac:dyDescent="0.2">
      <c r="B63" s="125"/>
      <c r="C63" s="1209" t="s">
        <v>49</v>
      </c>
      <c r="D63" s="1209"/>
      <c r="E63" s="1210"/>
      <c r="F63" s="362">
        <v>2897</v>
      </c>
      <c r="G63" s="362">
        <v>3136</v>
      </c>
      <c r="H63" s="363">
        <v>3323</v>
      </c>
    </row>
    <row r="64" spans="2:8" x14ac:dyDescent="0.15"/>
  </sheetData>
  <sheetProtection algorithmName="SHA-512" hashValue="hYQwmBy6AilBrTJeB+6HN3itGYJUxrNk208EFo61DYeAqgf9idhPLwZVNOlxhsDjOnlaCpu9IX2W5C42IKpA9Q==" saltValue="SwRci+xRWw6KZAbakITP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138161</v>
      </c>
      <c r="E3" s="144"/>
      <c r="F3" s="145">
        <v>301035</v>
      </c>
      <c r="G3" s="146"/>
      <c r="H3" s="147"/>
    </row>
    <row r="4" spans="1:8" x14ac:dyDescent="0.15">
      <c r="A4" s="148"/>
      <c r="B4" s="149"/>
      <c r="C4" s="150"/>
      <c r="D4" s="151">
        <v>118412</v>
      </c>
      <c r="E4" s="152"/>
      <c r="F4" s="153">
        <v>154376</v>
      </c>
      <c r="G4" s="154"/>
      <c r="H4" s="155"/>
    </row>
    <row r="5" spans="1:8" x14ac:dyDescent="0.15">
      <c r="A5" s="136" t="s">
        <v>521</v>
      </c>
      <c r="B5" s="141"/>
      <c r="C5" s="142"/>
      <c r="D5" s="143">
        <v>130133</v>
      </c>
      <c r="E5" s="144"/>
      <c r="F5" s="145">
        <v>277467</v>
      </c>
      <c r="G5" s="146"/>
      <c r="H5" s="147"/>
    </row>
    <row r="6" spans="1:8" x14ac:dyDescent="0.15">
      <c r="A6" s="148"/>
      <c r="B6" s="149"/>
      <c r="C6" s="150"/>
      <c r="D6" s="151">
        <v>88601</v>
      </c>
      <c r="E6" s="152"/>
      <c r="F6" s="153">
        <v>128378</v>
      </c>
      <c r="G6" s="154"/>
      <c r="H6" s="155"/>
    </row>
    <row r="7" spans="1:8" x14ac:dyDescent="0.15">
      <c r="A7" s="136" t="s">
        <v>522</v>
      </c>
      <c r="B7" s="141"/>
      <c r="C7" s="142"/>
      <c r="D7" s="143">
        <v>98012</v>
      </c>
      <c r="E7" s="144"/>
      <c r="F7" s="145">
        <v>282256</v>
      </c>
      <c r="G7" s="146"/>
      <c r="H7" s="147"/>
    </row>
    <row r="8" spans="1:8" x14ac:dyDescent="0.15">
      <c r="A8" s="148"/>
      <c r="B8" s="149"/>
      <c r="C8" s="150"/>
      <c r="D8" s="151">
        <v>73671</v>
      </c>
      <c r="E8" s="152"/>
      <c r="F8" s="153">
        <v>145453</v>
      </c>
      <c r="G8" s="154"/>
      <c r="H8" s="155"/>
    </row>
    <row r="9" spans="1:8" x14ac:dyDescent="0.15">
      <c r="A9" s="136" t="s">
        <v>523</v>
      </c>
      <c r="B9" s="141"/>
      <c r="C9" s="142"/>
      <c r="D9" s="143">
        <v>82267</v>
      </c>
      <c r="E9" s="144"/>
      <c r="F9" s="145">
        <v>295341</v>
      </c>
      <c r="G9" s="146"/>
      <c r="H9" s="147"/>
    </row>
    <row r="10" spans="1:8" x14ac:dyDescent="0.15">
      <c r="A10" s="148"/>
      <c r="B10" s="149"/>
      <c r="C10" s="150"/>
      <c r="D10" s="151">
        <v>67073</v>
      </c>
      <c r="E10" s="152"/>
      <c r="F10" s="153">
        <v>137402</v>
      </c>
      <c r="G10" s="154"/>
      <c r="H10" s="155"/>
    </row>
    <row r="11" spans="1:8" x14ac:dyDescent="0.15">
      <c r="A11" s="136" t="s">
        <v>524</v>
      </c>
      <c r="B11" s="141"/>
      <c r="C11" s="142"/>
      <c r="D11" s="143">
        <v>335681</v>
      </c>
      <c r="E11" s="144"/>
      <c r="F11" s="145">
        <v>292845</v>
      </c>
      <c r="G11" s="146"/>
      <c r="H11" s="147"/>
    </row>
    <row r="12" spans="1:8" x14ac:dyDescent="0.15">
      <c r="A12" s="148"/>
      <c r="B12" s="149"/>
      <c r="C12" s="156"/>
      <c r="D12" s="151">
        <v>126981</v>
      </c>
      <c r="E12" s="152"/>
      <c r="F12" s="153">
        <v>143187</v>
      </c>
      <c r="G12" s="154"/>
      <c r="H12" s="155"/>
    </row>
    <row r="13" spans="1:8" x14ac:dyDescent="0.15">
      <c r="A13" s="136"/>
      <c r="B13" s="141"/>
      <c r="C13" s="157"/>
      <c r="D13" s="158">
        <v>156851</v>
      </c>
      <c r="E13" s="159"/>
      <c r="F13" s="160">
        <v>289789</v>
      </c>
      <c r="G13" s="161"/>
      <c r="H13" s="147"/>
    </row>
    <row r="14" spans="1:8" x14ac:dyDescent="0.15">
      <c r="A14" s="148"/>
      <c r="B14" s="149"/>
      <c r="C14" s="150"/>
      <c r="D14" s="151">
        <v>94948</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7.07</v>
      </c>
      <c r="C19" s="162">
        <f>ROUND(VALUE(SUBSTITUTE(実質収支比率等に係る経年分析!G$48,"▲","-")),2)</f>
        <v>7.69</v>
      </c>
      <c r="D19" s="162">
        <f>ROUND(VALUE(SUBSTITUTE(実質収支比率等に係る経年分析!H$48,"▲","-")),2)</f>
        <v>7.95</v>
      </c>
      <c r="E19" s="162">
        <f>ROUND(VALUE(SUBSTITUTE(実質収支比率等に係る経年分析!I$48,"▲","-")),2)</f>
        <v>7.71</v>
      </c>
      <c r="F19" s="162">
        <f>ROUND(VALUE(SUBSTITUTE(実質収支比率等に係る経年分析!J$48,"▲","-")),2)</f>
        <v>6.05</v>
      </c>
    </row>
    <row r="20" spans="1:11" x14ac:dyDescent="0.15">
      <c r="A20" s="162" t="s">
        <v>53</v>
      </c>
      <c r="B20" s="162">
        <f>ROUND(VALUE(SUBSTITUTE(実質収支比率等に係る経年分析!F$47,"▲","-")),2)</f>
        <v>55.88</v>
      </c>
      <c r="C20" s="162">
        <f>ROUND(VALUE(SUBSTITUTE(実質収支比率等に係る経年分析!G$47,"▲","-")),2)</f>
        <v>46.78</v>
      </c>
      <c r="D20" s="162">
        <f>ROUND(VALUE(SUBSTITUTE(実質収支比率等に係る経年分析!H$47,"▲","-")),2)</f>
        <v>50.05</v>
      </c>
      <c r="E20" s="162">
        <f>ROUND(VALUE(SUBSTITUTE(実質収支比率等に係る経年分析!I$47,"▲","-")),2)</f>
        <v>49.84</v>
      </c>
      <c r="F20" s="162">
        <f>ROUND(VALUE(SUBSTITUTE(実質収支比率等に係る経年分析!J$47,"▲","-")),2)</f>
        <v>46.73</v>
      </c>
    </row>
    <row r="21" spans="1:11" x14ac:dyDescent="0.15">
      <c r="A21" s="162" t="s">
        <v>54</v>
      </c>
      <c r="B21" s="162">
        <f>IF(ISNUMBER(VALUE(SUBSTITUTE(実質収支比率等に係る経年分析!F$49,"▲","-"))),ROUND(VALUE(SUBSTITUTE(実質収支比率等に係る経年分析!F$49,"▲","-")),2),NA())</f>
        <v>-1.78</v>
      </c>
      <c r="C21" s="162">
        <f>IF(ISNUMBER(VALUE(SUBSTITUTE(実質収支比率等に係る経年分析!G$49,"▲","-"))),ROUND(VALUE(SUBSTITUTE(実質収支比率等に係る経年分析!G$49,"▲","-")),2),NA())</f>
        <v>-2.65</v>
      </c>
      <c r="D21" s="162">
        <f>IF(ISNUMBER(VALUE(SUBSTITUTE(実質収支比率等に係る経年分析!H$49,"▲","-"))),ROUND(VALUE(SUBSTITUTE(実質収支比率等に係る経年分析!H$49,"▲","-")),2),NA())</f>
        <v>1.22</v>
      </c>
      <c r="E21" s="162">
        <f>IF(ISNUMBER(VALUE(SUBSTITUTE(実質収支比率等に係る経年分析!I$49,"▲","-"))),ROUND(VALUE(SUBSTITUTE(実質収支比率等に係る経年分析!I$49,"▲","-")),2),NA())</f>
        <v>1.22</v>
      </c>
      <c r="F21" s="162">
        <f>IF(ISNUMBER(VALUE(SUBSTITUTE(実質収支比率等に係る経年分析!J$49,"▲","-"))),ROUND(VALUE(SUBSTITUTE(実質収支比率等に係る経年分析!J$49,"▲","-")),2),NA())</f>
        <v>-2.91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オホーツク町村公平委員会特別会計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15">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6.02</v>
      </c>
    </row>
    <row r="36" spans="1:16" x14ac:dyDescent="0.15">
      <c r="A36" s="163" t="str">
        <f>IF(連結実質赤字比率に係る赤字・黒字の構成分析!C$34="",NA(),連結実質赤字比率に係る赤字・黒字の構成分析!C$34)</f>
        <v>国民健康保険病院事業会計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6.31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484</v>
      </c>
      <c r="E42" s="164"/>
      <c r="F42" s="164"/>
      <c r="G42" s="164">
        <f>'実質公債費比率（分子）の構造'!L$52</f>
        <v>511</v>
      </c>
      <c r="H42" s="164"/>
      <c r="I42" s="164"/>
      <c r="J42" s="164">
        <f>'実質公債費比率（分子）の構造'!M$52</f>
        <v>520</v>
      </c>
      <c r="K42" s="164"/>
      <c r="L42" s="164"/>
      <c r="M42" s="164">
        <f>'実質公債費比率（分子）の構造'!N$52</f>
        <v>544</v>
      </c>
      <c r="N42" s="164"/>
      <c r="O42" s="164"/>
      <c r="P42" s="164">
        <f>'実質公債費比率（分子）の構造'!O$52</f>
        <v>524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0</v>
      </c>
      <c r="O44" s="164"/>
      <c r="P44" s="164"/>
    </row>
    <row r="45" spans="1:16" x14ac:dyDescent="0.15">
      <c r="A45" s="164" t="s">
        <v>63</v>
      </c>
      <c r="B45" s="164">
        <f>'実質公債費比率（分子）の構造'!K$49</f>
        <v>18</v>
      </c>
      <c r="C45" s="164"/>
      <c r="D45" s="164"/>
      <c r="E45" s="164">
        <f>'実質公債費比率（分子）の構造'!L$49</f>
        <v>18</v>
      </c>
      <c r="F45" s="164"/>
      <c r="G45" s="164"/>
      <c r="H45" s="164">
        <f>'実質公債費比率（分子）の構造'!M$49</f>
        <v>18</v>
      </c>
      <c r="I45" s="164"/>
      <c r="J45" s="164"/>
      <c r="K45" s="164">
        <f>'実質公債費比率（分子）の構造'!N$49</f>
        <v>18</v>
      </c>
      <c r="L45" s="164"/>
      <c r="M45" s="164"/>
      <c r="N45" s="164">
        <f>'実質公債費比率（分子）の構造'!O$49</f>
        <v>16</v>
      </c>
      <c r="O45" s="164"/>
      <c r="P45" s="164"/>
    </row>
    <row r="46" spans="1:16" x14ac:dyDescent="0.15">
      <c r="A46" s="164" t="s">
        <v>64</v>
      </c>
      <c r="B46" s="164">
        <f>'実質公債費比率（分子）の構造'!K$48</f>
        <v>170</v>
      </c>
      <c r="C46" s="164"/>
      <c r="D46" s="164"/>
      <c r="E46" s="164">
        <f>'実質公債費比率（分子）の構造'!L$48</f>
        <v>144</v>
      </c>
      <c r="F46" s="164"/>
      <c r="G46" s="164"/>
      <c r="H46" s="164">
        <f>'実質公債費比率（分子）の構造'!M$48</f>
        <v>144</v>
      </c>
      <c r="I46" s="164"/>
      <c r="J46" s="164"/>
      <c r="K46" s="164">
        <f>'実質公債費比率（分子）の構造'!N$48</f>
        <v>135</v>
      </c>
      <c r="L46" s="164"/>
      <c r="M46" s="164"/>
      <c r="N46" s="164">
        <f>'実質公債費比率（分子）の構造'!O$48</f>
        <v>149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495</v>
      </c>
      <c r="C49" s="164"/>
      <c r="D49" s="164"/>
      <c r="E49" s="164">
        <f>'実質公債費比率（分子）の構造'!L$45</f>
        <v>536</v>
      </c>
      <c r="F49" s="164"/>
      <c r="G49" s="164"/>
      <c r="H49" s="164">
        <f>'実質公債費比率（分子）の構造'!M$45</f>
        <v>553</v>
      </c>
      <c r="I49" s="164"/>
      <c r="J49" s="164"/>
      <c r="K49" s="164">
        <f>'実質公債費比率（分子）の構造'!N$45</f>
        <v>601</v>
      </c>
      <c r="L49" s="164"/>
      <c r="M49" s="164"/>
      <c r="N49" s="164">
        <f>'実質公債費比率（分子）の構造'!O$45</f>
        <v>590</v>
      </c>
      <c r="O49" s="164"/>
      <c r="P49" s="164"/>
    </row>
    <row r="50" spans="1:16" x14ac:dyDescent="0.15">
      <c r="A50" s="164" t="s">
        <v>67</v>
      </c>
      <c r="B50" s="164" t="e">
        <f>NA()</f>
        <v>#N/A</v>
      </c>
      <c r="C50" s="164">
        <f>IF(ISNUMBER('実質公債費比率（分子）の構造'!K$53),'実質公債費比率（分子）の構造'!K$53,NA())</f>
        <v>200</v>
      </c>
      <c r="D50" s="164" t="e">
        <f>NA()</f>
        <v>#N/A</v>
      </c>
      <c r="E50" s="164" t="e">
        <f>NA()</f>
        <v>#N/A</v>
      </c>
      <c r="F50" s="164">
        <f>IF(ISNUMBER('実質公債費比率（分子）の構造'!L$53),'実質公債費比率（分子）の構造'!L$53,NA())</f>
        <v>188</v>
      </c>
      <c r="G50" s="164" t="e">
        <f>NA()</f>
        <v>#N/A</v>
      </c>
      <c r="H50" s="164" t="e">
        <f>NA()</f>
        <v>#N/A</v>
      </c>
      <c r="I50" s="164">
        <f>IF(ISNUMBER('実質公債費比率（分子）の構造'!M$53),'実質公債費比率（分子）の構造'!M$53,NA())</f>
        <v>196</v>
      </c>
      <c r="J50" s="164" t="e">
        <f>NA()</f>
        <v>#N/A</v>
      </c>
      <c r="K50" s="164" t="e">
        <f>NA()</f>
        <v>#N/A</v>
      </c>
      <c r="L50" s="164">
        <f>IF(ISNUMBER('実質公債費比率（分子）の構造'!N$53),'実質公債費比率（分子）の構造'!N$53,NA())</f>
        <v>211</v>
      </c>
      <c r="M50" s="164" t="e">
        <f>NA()</f>
        <v>#N/A</v>
      </c>
      <c r="N50" s="164" t="e">
        <f>NA()</f>
        <v>#N/A</v>
      </c>
      <c r="O50" s="164">
        <f>IF(ISNUMBER('実質公債費比率（分子）の構造'!O$53),'実質公債費比率（分子）の構造'!O$53,NA())</f>
        <v>232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5017</v>
      </c>
      <c r="E56" s="163"/>
      <c r="F56" s="163"/>
      <c r="G56" s="163">
        <f>'将来負担比率（分子）の構造'!J$52</f>
        <v>4816</v>
      </c>
      <c r="H56" s="163"/>
      <c r="I56" s="163"/>
      <c r="J56" s="163">
        <f>'将来負担比率（分子）の構造'!K$52</f>
        <v>4567</v>
      </c>
      <c r="K56" s="163"/>
      <c r="L56" s="163"/>
      <c r="M56" s="163">
        <f>'将来負担比率（分子）の構造'!L$52</f>
        <v>4186</v>
      </c>
      <c r="N56" s="163"/>
      <c r="O56" s="163"/>
      <c r="P56" s="163">
        <f>'将来負担比率（分子）の構造'!M$52</f>
        <v>4015</v>
      </c>
    </row>
    <row r="57" spans="1:16" x14ac:dyDescent="0.15">
      <c r="A57" s="163" t="s">
        <v>42</v>
      </c>
      <c r="B57" s="163"/>
      <c r="C57" s="163"/>
      <c r="D57" s="163">
        <f>'将来負担比率（分子）の構造'!I$51</f>
        <v>161</v>
      </c>
      <c r="E57" s="163"/>
      <c r="F57" s="163"/>
      <c r="G57" s="163">
        <f>'将来負担比率（分子）の構造'!J$51</f>
        <v>157</v>
      </c>
      <c r="H57" s="163"/>
      <c r="I57" s="163"/>
      <c r="J57" s="163">
        <f>'将来負担比率（分子）の構造'!K$51</f>
        <v>131</v>
      </c>
      <c r="K57" s="163"/>
      <c r="L57" s="163"/>
      <c r="M57" s="163">
        <f>'将来負担比率（分子）の構造'!L$51</f>
        <v>112</v>
      </c>
      <c r="N57" s="163"/>
      <c r="O57" s="163"/>
      <c r="P57" s="163">
        <f>'将来負担比率（分子）の構造'!M$51</f>
        <v>97</v>
      </c>
    </row>
    <row r="58" spans="1:16" x14ac:dyDescent="0.15">
      <c r="A58" s="163" t="s">
        <v>41</v>
      </c>
      <c r="B58" s="163"/>
      <c r="C58" s="163"/>
      <c r="D58" s="163">
        <f>'将来負担比率（分子）の構造'!I$50</f>
        <v>2455</v>
      </c>
      <c r="E58" s="163"/>
      <c r="F58" s="163"/>
      <c r="G58" s="163">
        <f>'将来負担比率（分子）の構造'!J$50</f>
        <v>2810</v>
      </c>
      <c r="H58" s="163"/>
      <c r="I58" s="163"/>
      <c r="J58" s="163">
        <f>'将来負担比率（分子）の構造'!K$50</f>
        <v>2915</v>
      </c>
      <c r="K58" s="163"/>
      <c r="L58" s="163"/>
      <c r="M58" s="163">
        <f>'将来負担比率（分子）の構造'!L$50</f>
        <v>3153</v>
      </c>
      <c r="N58" s="163"/>
      <c r="O58" s="163"/>
      <c r="P58" s="163">
        <f>'将来負担比率（分子）の構造'!M$50</f>
        <v>3332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511</v>
      </c>
      <c r="C62" s="163"/>
      <c r="D62" s="163"/>
      <c r="E62" s="163">
        <f>'将来負担比率（分子）の構造'!J$45</f>
        <v>554</v>
      </c>
      <c r="F62" s="163"/>
      <c r="G62" s="163"/>
      <c r="H62" s="163">
        <f>'将来負担比率（分子）の構造'!K$45</f>
        <v>563</v>
      </c>
      <c r="I62" s="163"/>
      <c r="J62" s="163"/>
      <c r="K62" s="163">
        <f>'将来負担比率（分子）の構造'!L$45</f>
        <v>567</v>
      </c>
      <c r="L62" s="163"/>
      <c r="M62" s="163"/>
      <c r="N62" s="163">
        <f>'将来負担比率（分子）の構造'!M$45</f>
        <v>538</v>
      </c>
      <c r="O62" s="163"/>
      <c r="P62" s="163"/>
    </row>
    <row r="63" spans="1:16" x14ac:dyDescent="0.15">
      <c r="A63" s="163" t="s">
        <v>34</v>
      </c>
      <c r="B63" s="163">
        <f>'将来負担比率（分子）の構造'!I$44</f>
        <v>115</v>
      </c>
      <c r="C63" s="163"/>
      <c r="D63" s="163"/>
      <c r="E63" s="163">
        <f>'将来負担比率（分子）の構造'!J$44</f>
        <v>98</v>
      </c>
      <c r="F63" s="163"/>
      <c r="G63" s="163"/>
      <c r="H63" s="163">
        <f>'将来負担比率（分子）の構造'!K$44</f>
        <v>81</v>
      </c>
      <c r="I63" s="163"/>
      <c r="J63" s="163"/>
      <c r="K63" s="163">
        <f>'将来負担比率（分子）の構造'!L$44</f>
        <v>64</v>
      </c>
      <c r="L63" s="163"/>
      <c r="M63" s="163"/>
      <c r="N63" s="163">
        <f>'将来負担比率（分子）の構造'!M$44</f>
        <v>64</v>
      </c>
      <c r="O63" s="163"/>
      <c r="P63" s="163"/>
    </row>
    <row r="64" spans="1:16" x14ac:dyDescent="0.15">
      <c r="A64" s="163" t="s">
        <v>33</v>
      </c>
      <c r="B64" s="163">
        <f>'将来負担比率（分子）の構造'!I$43</f>
        <v>1712</v>
      </c>
      <c r="C64" s="163"/>
      <c r="D64" s="163"/>
      <c r="E64" s="163">
        <f>'将来負担比率（分子）の構造'!J$43</f>
        <v>1556</v>
      </c>
      <c r="F64" s="163"/>
      <c r="G64" s="163"/>
      <c r="H64" s="163">
        <f>'将来負担比率（分子）の構造'!K$43</f>
        <v>1512</v>
      </c>
      <c r="I64" s="163"/>
      <c r="J64" s="163"/>
      <c r="K64" s="163">
        <f>'将来負担比率（分子）の構造'!L$43</f>
        <v>1436</v>
      </c>
      <c r="L64" s="163"/>
      <c r="M64" s="163"/>
      <c r="N64" s="163">
        <f>'将来負担比率（分子）の構造'!M$43</f>
        <v>1504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5361</v>
      </c>
      <c r="C66" s="163"/>
      <c r="D66" s="163"/>
      <c r="E66" s="163">
        <f>'将来負担比率（分子）の構造'!J$41</f>
        <v>5164</v>
      </c>
      <c r="F66" s="163"/>
      <c r="G66" s="163"/>
      <c r="H66" s="163">
        <f>'将来負担比率（分子）の構造'!K$41</f>
        <v>4773</v>
      </c>
      <c r="I66" s="163"/>
      <c r="J66" s="163"/>
      <c r="K66" s="163">
        <f>'将来負担比率（分子）の構造'!L$41</f>
        <v>4315</v>
      </c>
      <c r="L66" s="163"/>
      <c r="M66" s="163"/>
      <c r="N66" s="163">
        <f>'将来負担比率（分子）の構造'!M$41</f>
        <v>4181</v>
      </c>
      <c r="O66" s="163"/>
      <c r="P66" s="163"/>
    </row>
    <row r="67" spans="1:16" x14ac:dyDescent="0.15">
      <c r="A67" s="163" t="s">
        <v>71</v>
      </c>
      <c r="B67" s="163" t="e">
        <f>NA()</f>
        <v>#N/A</v>
      </c>
      <c r="C67" s="163">
        <f>IF(ISNUMBER('将来負担比率（分子）の構造'!I$53), IF('将来負担比率（分子）の構造'!I$53 &lt; 0, 0, '将来負担比率（分子）の構造'!I$53), NA())</f>
        <v>67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1549</v>
      </c>
      <c r="C72" s="167">
        <f>基金残高に係る経年分析!G55</f>
        <v>1588</v>
      </c>
      <c r="D72" s="167">
        <f>基金残高に係る経年分析!H55</f>
        <v>1539</v>
      </c>
    </row>
    <row r="73" spans="1:16" x14ac:dyDescent="0.15">
      <c r="A73" s="166" t="s">
        <v>74</v>
      </c>
      <c r="B73" s="167">
        <f>基金残高に係る経年分析!F56</f>
        <v>192</v>
      </c>
      <c r="C73" s="167">
        <f>基金残高に係る経年分析!G56</f>
        <v>203</v>
      </c>
      <c r="D73" s="167">
        <f>基金残高に係る経年分析!H56</f>
        <v>217</v>
      </c>
    </row>
    <row r="74" spans="1:16" x14ac:dyDescent="0.15">
      <c r="A74" s="166" t="s">
        <v>75</v>
      </c>
      <c r="B74" s="167">
        <f>基金残高に係る経年分析!F57</f>
        <v>1156</v>
      </c>
      <c r="C74" s="167">
        <f>基金残高に係る経年分析!G57</f>
        <v>1345</v>
      </c>
      <c r="D74" s="167">
        <f>基金残高に係る経年分析!H57</f>
        <v>1567</v>
      </c>
    </row>
  </sheetData>
  <sheetProtection algorithmName="SHA-512" hashValue="x7eR1FxAoH7N4krQ5C8tGZ3ejR68Qb+xhRQZeGP1vRU9m3JQx5T9BZqGodBsKPhL5hDsAbvFyi/6Y6bRAWpplA==" saltValue="9Hk1Vq4RzBV9tZrJo7R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653072</v>
      </c>
      <c r="S5" s="613"/>
      <c r="T5" s="613"/>
      <c r="U5" s="613"/>
      <c r="V5" s="613"/>
      <c r="W5" s="613"/>
      <c r="X5" s="613"/>
      <c r="Y5" s="614"/>
      <c r="Z5" s="615">
        <v>9.6</v>
      </c>
      <c r="AA5" s="615"/>
      <c r="AB5" s="615"/>
      <c r="AC5" s="615"/>
      <c r="AD5" s="616">
        <v>653072</v>
      </c>
      <c r="AE5" s="616"/>
      <c r="AF5" s="616"/>
      <c r="AG5" s="616"/>
      <c r="AH5" s="616"/>
      <c r="AI5" s="616"/>
      <c r="AJ5" s="616"/>
      <c r="AK5" s="616"/>
      <c r="AL5" s="617">
        <v>20.100000000000001</v>
      </c>
      <c r="AM5" s="618"/>
      <c r="AN5" s="618"/>
      <c r="AO5" s="619"/>
      <c r="AP5" s="609" t="s">
        <v>216</v>
      </c>
      <c r="AQ5" s="610"/>
      <c r="AR5" s="610"/>
      <c r="AS5" s="610"/>
      <c r="AT5" s="610"/>
      <c r="AU5" s="610"/>
      <c r="AV5" s="610"/>
      <c r="AW5" s="610"/>
      <c r="AX5" s="610"/>
      <c r="AY5" s="610"/>
      <c r="AZ5" s="610"/>
      <c r="BA5" s="610"/>
      <c r="BB5" s="610"/>
      <c r="BC5" s="610"/>
      <c r="BD5" s="610"/>
      <c r="BE5" s="610"/>
      <c r="BF5" s="611"/>
      <c r="BG5" s="623">
        <v>653072</v>
      </c>
      <c r="BH5" s="624"/>
      <c r="BI5" s="624"/>
      <c r="BJ5" s="624"/>
      <c r="BK5" s="624"/>
      <c r="BL5" s="624"/>
      <c r="BM5" s="624"/>
      <c r="BN5" s="625"/>
      <c r="BO5" s="626">
        <v>100</v>
      </c>
      <c r="BP5" s="626"/>
      <c r="BQ5" s="626"/>
      <c r="BR5" s="626"/>
      <c r="BS5" s="627">
        <v>11895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129175</v>
      </c>
      <c r="S6" s="624"/>
      <c r="T6" s="624"/>
      <c r="U6" s="624"/>
      <c r="V6" s="624"/>
      <c r="W6" s="624"/>
      <c r="X6" s="624"/>
      <c r="Y6" s="625"/>
      <c r="Z6" s="626">
        <v>1.9</v>
      </c>
      <c r="AA6" s="626"/>
      <c r="AB6" s="626"/>
      <c r="AC6" s="626"/>
      <c r="AD6" s="627">
        <v>129175</v>
      </c>
      <c r="AE6" s="627"/>
      <c r="AF6" s="627"/>
      <c r="AG6" s="627"/>
      <c r="AH6" s="627"/>
      <c r="AI6" s="627"/>
      <c r="AJ6" s="627"/>
      <c r="AK6" s="627"/>
      <c r="AL6" s="628">
        <v>4</v>
      </c>
      <c r="AM6" s="629"/>
      <c r="AN6" s="629"/>
      <c r="AO6" s="630"/>
      <c r="AP6" s="620" t="s">
        <v>221</v>
      </c>
      <c r="AQ6" s="621"/>
      <c r="AR6" s="621"/>
      <c r="AS6" s="621"/>
      <c r="AT6" s="621"/>
      <c r="AU6" s="621"/>
      <c r="AV6" s="621"/>
      <c r="AW6" s="621"/>
      <c r="AX6" s="621"/>
      <c r="AY6" s="621"/>
      <c r="AZ6" s="621"/>
      <c r="BA6" s="621"/>
      <c r="BB6" s="621"/>
      <c r="BC6" s="621"/>
      <c r="BD6" s="621"/>
      <c r="BE6" s="621"/>
      <c r="BF6" s="622"/>
      <c r="BG6" s="623">
        <v>653072</v>
      </c>
      <c r="BH6" s="624"/>
      <c r="BI6" s="624"/>
      <c r="BJ6" s="624"/>
      <c r="BK6" s="624"/>
      <c r="BL6" s="624"/>
      <c r="BM6" s="624"/>
      <c r="BN6" s="625"/>
      <c r="BO6" s="626">
        <v>100</v>
      </c>
      <c r="BP6" s="626"/>
      <c r="BQ6" s="626"/>
      <c r="BR6" s="626"/>
      <c r="BS6" s="627">
        <v>11895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52059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52059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350</v>
      </c>
      <c r="S7" s="624"/>
      <c r="T7" s="624"/>
      <c r="U7" s="624"/>
      <c r="V7" s="624"/>
      <c r="W7" s="624"/>
      <c r="X7" s="624"/>
      <c r="Y7" s="625"/>
      <c r="Z7" s="626">
        <v>0</v>
      </c>
      <c r="AA7" s="626"/>
      <c r="AB7" s="626"/>
      <c r="AC7" s="626"/>
      <c r="AD7" s="627">
        <v>350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365840</v>
      </c>
      <c r="BH7" s="624"/>
      <c r="BI7" s="624"/>
      <c r="BJ7" s="624"/>
      <c r="BK7" s="624"/>
      <c r="BL7" s="624"/>
      <c r="BM7" s="624"/>
      <c r="BN7" s="625"/>
      <c r="BO7" s="626">
        <v>56</v>
      </c>
      <c r="BP7" s="626"/>
      <c r="BQ7" s="626"/>
      <c r="BR7" s="626"/>
      <c r="BS7" s="627">
        <v>11895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1500669</v>
      </c>
      <c r="CS7" s="624"/>
      <c r="CT7" s="624"/>
      <c r="CU7" s="624"/>
      <c r="CV7" s="624"/>
      <c r="CW7" s="624"/>
      <c r="CX7" s="624"/>
      <c r="CY7" s="625"/>
      <c r="CZ7" s="626">
        <v>22.8</v>
      </c>
      <c r="DA7" s="626"/>
      <c r="DB7" s="626"/>
      <c r="DC7" s="626"/>
      <c r="DD7" s="632">
        <v>11241</v>
      </c>
      <c r="DE7" s="624"/>
      <c r="DF7" s="624"/>
      <c r="DG7" s="624"/>
      <c r="DH7" s="624"/>
      <c r="DI7" s="624"/>
      <c r="DJ7" s="624"/>
      <c r="DK7" s="624"/>
      <c r="DL7" s="624"/>
      <c r="DM7" s="624"/>
      <c r="DN7" s="624"/>
      <c r="DO7" s="624"/>
      <c r="DP7" s="625"/>
      <c r="DQ7" s="632">
        <v>478512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3419</v>
      </c>
      <c r="S8" s="624"/>
      <c r="T8" s="624"/>
      <c r="U8" s="624"/>
      <c r="V8" s="624"/>
      <c r="W8" s="624"/>
      <c r="X8" s="624"/>
      <c r="Y8" s="625"/>
      <c r="Z8" s="626">
        <v>0.1</v>
      </c>
      <c r="AA8" s="626"/>
      <c r="AB8" s="626"/>
      <c r="AC8" s="626"/>
      <c r="AD8" s="627">
        <v>3419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5945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909777</v>
      </c>
      <c r="CS8" s="624"/>
      <c r="CT8" s="624"/>
      <c r="CU8" s="624"/>
      <c r="CV8" s="624"/>
      <c r="CW8" s="624"/>
      <c r="CX8" s="624"/>
      <c r="CY8" s="625"/>
      <c r="CZ8" s="626">
        <v>13.8</v>
      </c>
      <c r="DA8" s="626"/>
      <c r="DB8" s="626"/>
      <c r="DC8" s="626"/>
      <c r="DD8" s="632">
        <v>62440</v>
      </c>
      <c r="DE8" s="624"/>
      <c r="DF8" s="624"/>
      <c r="DG8" s="624"/>
      <c r="DH8" s="624"/>
      <c r="DI8" s="624"/>
      <c r="DJ8" s="624"/>
      <c r="DK8" s="624"/>
      <c r="DL8" s="624"/>
      <c r="DM8" s="624"/>
      <c r="DN8" s="624"/>
      <c r="DO8" s="624"/>
      <c r="DP8" s="625"/>
      <c r="DQ8" s="632">
        <v>586526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5359</v>
      </c>
      <c r="S9" s="624"/>
      <c r="T9" s="624"/>
      <c r="U9" s="624"/>
      <c r="V9" s="624"/>
      <c r="W9" s="624"/>
      <c r="X9" s="624"/>
      <c r="Y9" s="625"/>
      <c r="Z9" s="626">
        <v>0.1</v>
      </c>
      <c r="AA9" s="626"/>
      <c r="AB9" s="626"/>
      <c r="AC9" s="626"/>
      <c r="AD9" s="627">
        <v>5359</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310109</v>
      </c>
      <c r="BH9" s="624"/>
      <c r="BI9" s="624"/>
      <c r="BJ9" s="624"/>
      <c r="BK9" s="624"/>
      <c r="BL9" s="624"/>
      <c r="BM9" s="624"/>
      <c r="BN9" s="625"/>
      <c r="BO9" s="626">
        <v>47.5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818013</v>
      </c>
      <c r="CS9" s="624"/>
      <c r="CT9" s="624"/>
      <c r="CU9" s="624"/>
      <c r="CV9" s="624"/>
      <c r="CW9" s="624"/>
      <c r="CX9" s="624"/>
      <c r="CY9" s="625"/>
      <c r="CZ9" s="626">
        <v>12.4</v>
      </c>
      <c r="DA9" s="626"/>
      <c r="DB9" s="626"/>
      <c r="DC9" s="626"/>
      <c r="DD9" s="632" t="s">
        <v>122</v>
      </c>
      <c r="DE9" s="624"/>
      <c r="DF9" s="624"/>
      <c r="DG9" s="624"/>
      <c r="DH9" s="624"/>
      <c r="DI9" s="624"/>
      <c r="DJ9" s="624"/>
      <c r="DK9" s="624"/>
      <c r="DL9" s="624"/>
      <c r="DM9" s="624"/>
      <c r="DN9" s="624"/>
      <c r="DO9" s="624"/>
      <c r="DP9" s="625"/>
      <c r="DQ9" s="632">
        <v>758279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17223</v>
      </c>
      <c r="BH10" s="624"/>
      <c r="BI10" s="624"/>
      <c r="BJ10" s="624"/>
      <c r="BK10" s="624"/>
      <c r="BL10" s="624"/>
      <c r="BM10" s="624"/>
      <c r="BN10" s="625"/>
      <c r="BO10" s="626">
        <v>2.6</v>
      </c>
      <c r="BP10" s="626"/>
      <c r="BQ10" s="626"/>
      <c r="BR10" s="626"/>
      <c r="BS10" s="627">
        <v>2871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103607</v>
      </c>
      <c r="S11" s="624"/>
      <c r="T11" s="624"/>
      <c r="U11" s="624"/>
      <c r="V11" s="624"/>
      <c r="W11" s="624"/>
      <c r="X11" s="624"/>
      <c r="Y11" s="625"/>
      <c r="Z11" s="628">
        <v>1.5</v>
      </c>
      <c r="AA11" s="629"/>
      <c r="AB11" s="629"/>
      <c r="AC11" s="635"/>
      <c r="AD11" s="632">
        <v>103607</v>
      </c>
      <c r="AE11" s="624"/>
      <c r="AF11" s="624"/>
      <c r="AG11" s="624"/>
      <c r="AH11" s="624"/>
      <c r="AI11" s="624"/>
      <c r="AJ11" s="624"/>
      <c r="AK11" s="625"/>
      <c r="AL11" s="628">
        <v>3.2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32563</v>
      </c>
      <c r="BH11" s="624"/>
      <c r="BI11" s="624"/>
      <c r="BJ11" s="624"/>
      <c r="BK11" s="624"/>
      <c r="BL11" s="624"/>
      <c r="BM11" s="624"/>
      <c r="BN11" s="625"/>
      <c r="BO11" s="626">
        <v>5</v>
      </c>
      <c r="BP11" s="626"/>
      <c r="BQ11" s="626"/>
      <c r="BR11" s="626"/>
      <c r="BS11" s="627">
        <v>9024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1383478</v>
      </c>
      <c r="CS11" s="624"/>
      <c r="CT11" s="624"/>
      <c r="CU11" s="624"/>
      <c r="CV11" s="624"/>
      <c r="CW11" s="624"/>
      <c r="CX11" s="624"/>
      <c r="CY11" s="625"/>
      <c r="CZ11" s="626">
        <v>21</v>
      </c>
      <c r="DA11" s="626"/>
      <c r="DB11" s="626"/>
      <c r="DC11" s="626"/>
      <c r="DD11" s="632">
        <v>792163</v>
      </c>
      <c r="DE11" s="624"/>
      <c r="DF11" s="624"/>
      <c r="DG11" s="624"/>
      <c r="DH11" s="624"/>
      <c r="DI11" s="624"/>
      <c r="DJ11" s="624"/>
      <c r="DK11" s="624"/>
      <c r="DL11" s="624"/>
      <c r="DM11" s="624"/>
      <c r="DN11" s="624"/>
      <c r="DO11" s="624"/>
      <c r="DP11" s="625"/>
      <c r="DQ11" s="632">
        <v>267591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236870</v>
      </c>
      <c r="BH12" s="624"/>
      <c r="BI12" s="624"/>
      <c r="BJ12" s="624"/>
      <c r="BK12" s="624"/>
      <c r="BL12" s="624"/>
      <c r="BM12" s="624"/>
      <c r="BN12" s="625"/>
      <c r="BO12" s="626">
        <v>36.299999999999997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102172</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59560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235486</v>
      </c>
      <c r="BH13" s="624"/>
      <c r="BI13" s="624"/>
      <c r="BJ13" s="624"/>
      <c r="BK13" s="624"/>
      <c r="BL13" s="624"/>
      <c r="BM13" s="624"/>
      <c r="BN13" s="625"/>
      <c r="BO13" s="626">
        <v>36.1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571584</v>
      </c>
      <c r="CS13" s="624"/>
      <c r="CT13" s="624"/>
      <c r="CU13" s="624"/>
      <c r="CV13" s="624"/>
      <c r="CW13" s="624"/>
      <c r="CX13" s="624"/>
      <c r="CY13" s="625"/>
      <c r="CZ13" s="626">
        <v>8.6999999999999993</v>
      </c>
      <c r="DA13" s="626"/>
      <c r="DB13" s="626"/>
      <c r="DC13" s="626"/>
      <c r="DD13" s="632">
        <v>211991</v>
      </c>
      <c r="DE13" s="624"/>
      <c r="DF13" s="624"/>
      <c r="DG13" s="624"/>
      <c r="DH13" s="624"/>
      <c r="DI13" s="624"/>
      <c r="DJ13" s="624"/>
      <c r="DK13" s="624"/>
      <c r="DL13" s="624"/>
      <c r="DM13" s="624"/>
      <c r="DN13" s="624"/>
      <c r="DO13" s="624"/>
      <c r="DP13" s="625"/>
      <c r="DQ13" s="632">
        <v>304428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12466</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157366</v>
      </c>
      <c r="CS14" s="624"/>
      <c r="CT14" s="624"/>
      <c r="CU14" s="624"/>
      <c r="CV14" s="624"/>
      <c r="CW14" s="624"/>
      <c r="CX14" s="624"/>
      <c r="CY14" s="625"/>
      <c r="CZ14" s="626">
        <v>2.4</v>
      </c>
      <c r="DA14" s="626"/>
      <c r="DB14" s="626"/>
      <c r="DC14" s="626"/>
      <c r="DD14" s="632" t="s">
        <v>122</v>
      </c>
      <c r="DE14" s="624"/>
      <c r="DF14" s="624"/>
      <c r="DG14" s="624"/>
      <c r="DH14" s="624"/>
      <c r="DI14" s="624"/>
      <c r="DJ14" s="624"/>
      <c r="DK14" s="624"/>
      <c r="DL14" s="624"/>
      <c r="DM14" s="624"/>
      <c r="DN14" s="624"/>
      <c r="DO14" s="624"/>
      <c r="DP14" s="625"/>
      <c r="DQ14" s="632">
        <v>156346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9576</v>
      </c>
      <c r="S15" s="624"/>
      <c r="T15" s="624"/>
      <c r="U15" s="624"/>
      <c r="V15" s="624"/>
      <c r="W15" s="624"/>
      <c r="X15" s="624"/>
      <c r="Y15" s="625"/>
      <c r="Z15" s="626">
        <v>0.1</v>
      </c>
      <c r="AA15" s="626"/>
      <c r="AB15" s="626"/>
      <c r="AC15" s="626"/>
      <c r="AD15" s="627">
        <v>9576</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37896</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489968</v>
      </c>
      <c r="CS15" s="624"/>
      <c r="CT15" s="624"/>
      <c r="CU15" s="624"/>
      <c r="CV15" s="624"/>
      <c r="CW15" s="624"/>
      <c r="CX15" s="624"/>
      <c r="CY15" s="625"/>
      <c r="CZ15" s="626">
        <v>7.5</v>
      </c>
      <c r="DA15" s="626"/>
      <c r="DB15" s="626"/>
      <c r="DC15" s="626"/>
      <c r="DD15" s="632">
        <v>95370</v>
      </c>
      <c r="DE15" s="624"/>
      <c r="DF15" s="624"/>
      <c r="DG15" s="624"/>
      <c r="DH15" s="624"/>
      <c r="DI15" s="624"/>
      <c r="DJ15" s="624"/>
      <c r="DK15" s="624"/>
      <c r="DL15" s="624"/>
      <c r="DM15" s="624"/>
      <c r="DN15" s="624"/>
      <c r="DO15" s="624"/>
      <c r="DP15" s="625"/>
      <c r="DQ15" s="632">
        <v>443049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9728</v>
      </c>
      <c r="S16" s="624"/>
      <c r="T16" s="624"/>
      <c r="U16" s="624"/>
      <c r="V16" s="624"/>
      <c r="W16" s="624"/>
      <c r="X16" s="624"/>
      <c r="Y16" s="625"/>
      <c r="Z16" s="626">
        <v>0.1</v>
      </c>
      <c r="AA16" s="626"/>
      <c r="AB16" s="626"/>
      <c r="AC16" s="626"/>
      <c r="AD16" s="627">
        <v>9728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17141</v>
      </c>
      <c r="S17" s="624"/>
      <c r="T17" s="624"/>
      <c r="U17" s="624"/>
      <c r="V17" s="624"/>
      <c r="W17" s="624"/>
      <c r="X17" s="624"/>
      <c r="Y17" s="625"/>
      <c r="Z17" s="626">
        <v>0.3</v>
      </c>
      <c r="AA17" s="626"/>
      <c r="AB17" s="626"/>
      <c r="AC17" s="626"/>
      <c r="AD17" s="627">
        <v>17141</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591161</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566507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1702</v>
      </c>
      <c r="S18" s="624"/>
      <c r="T18" s="624"/>
      <c r="U18" s="624"/>
      <c r="V18" s="624"/>
      <c r="W18" s="624"/>
      <c r="X18" s="624"/>
      <c r="Y18" s="625"/>
      <c r="Z18" s="626">
        <v>0</v>
      </c>
      <c r="AA18" s="626"/>
      <c r="AB18" s="626"/>
      <c r="AC18" s="626"/>
      <c r="AD18" s="627">
        <v>1702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15439</v>
      </c>
      <c r="S19" s="624"/>
      <c r="T19" s="624"/>
      <c r="U19" s="624"/>
      <c r="V19" s="624"/>
      <c r="W19" s="624"/>
      <c r="X19" s="624"/>
      <c r="Y19" s="625"/>
      <c r="Z19" s="626">
        <v>0.2</v>
      </c>
      <c r="AA19" s="626"/>
      <c r="AB19" s="626"/>
      <c r="AC19" s="626"/>
      <c r="AD19" s="627">
        <v>15439</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6576478</v>
      </c>
      <c r="CS20" s="624"/>
      <c r="CT20" s="624"/>
      <c r="CU20" s="624"/>
      <c r="CV20" s="624"/>
      <c r="CW20" s="624"/>
      <c r="CX20" s="624"/>
      <c r="CY20" s="625"/>
      <c r="CZ20" s="626">
        <v>100</v>
      </c>
      <c r="DA20" s="626"/>
      <c r="DB20" s="626"/>
      <c r="DC20" s="626"/>
      <c r="DD20" s="632">
        <v>1173205</v>
      </c>
      <c r="DE20" s="624"/>
      <c r="DF20" s="624"/>
      <c r="DG20" s="624"/>
      <c r="DH20" s="624"/>
      <c r="DI20" s="624"/>
      <c r="DJ20" s="624"/>
      <c r="DK20" s="624"/>
      <c r="DL20" s="624"/>
      <c r="DM20" s="624"/>
      <c r="DN20" s="624"/>
      <c r="DO20" s="624"/>
      <c r="DP20" s="625"/>
      <c r="DQ20" s="632">
        <v>3673088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2509944</v>
      </c>
      <c r="S21" s="624"/>
      <c r="T21" s="624"/>
      <c r="U21" s="624"/>
      <c r="V21" s="624"/>
      <c r="W21" s="624"/>
      <c r="X21" s="624"/>
      <c r="Y21" s="625"/>
      <c r="Z21" s="626">
        <v>36.9</v>
      </c>
      <c r="AA21" s="626"/>
      <c r="AB21" s="626"/>
      <c r="AC21" s="626"/>
      <c r="AD21" s="627">
        <v>2318867</v>
      </c>
      <c r="AE21" s="627"/>
      <c r="AF21" s="627"/>
      <c r="AG21" s="627"/>
      <c r="AH21" s="627"/>
      <c r="AI21" s="627"/>
      <c r="AJ21" s="627"/>
      <c r="AK21" s="627"/>
      <c r="AL21" s="628">
        <v>71.3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2318867</v>
      </c>
      <c r="S22" s="624"/>
      <c r="T22" s="624"/>
      <c r="U22" s="624"/>
      <c r="V22" s="624"/>
      <c r="W22" s="624"/>
      <c r="X22" s="624"/>
      <c r="Y22" s="625"/>
      <c r="Z22" s="626">
        <v>34.1</v>
      </c>
      <c r="AA22" s="626"/>
      <c r="AB22" s="626"/>
      <c r="AC22" s="626"/>
      <c r="AD22" s="627">
        <v>2318867</v>
      </c>
      <c r="AE22" s="627"/>
      <c r="AF22" s="627"/>
      <c r="AG22" s="627"/>
      <c r="AH22" s="627"/>
      <c r="AI22" s="627"/>
      <c r="AJ22" s="627"/>
      <c r="AK22" s="627"/>
      <c r="AL22" s="628">
        <v>71.3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191077</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1567486</v>
      </c>
      <c r="CS24" s="613"/>
      <c r="CT24" s="613"/>
      <c r="CU24" s="613"/>
      <c r="CV24" s="613"/>
      <c r="CW24" s="613"/>
      <c r="CX24" s="613"/>
      <c r="CY24" s="614"/>
      <c r="CZ24" s="617">
        <v>23.8</v>
      </c>
      <c r="DA24" s="618"/>
      <c r="DB24" s="618"/>
      <c r="DC24" s="634"/>
      <c r="DD24" s="653">
        <v>1369087</v>
      </c>
      <c r="DE24" s="613"/>
      <c r="DF24" s="613"/>
      <c r="DG24" s="613"/>
      <c r="DH24" s="613"/>
      <c r="DI24" s="613"/>
      <c r="DJ24" s="613"/>
      <c r="DK24" s="614"/>
      <c r="DL24" s="653">
        <v>1307531</v>
      </c>
      <c r="DM24" s="613"/>
      <c r="DN24" s="613"/>
      <c r="DO24" s="613"/>
      <c r="DP24" s="613"/>
      <c r="DQ24" s="613"/>
      <c r="DR24" s="613"/>
      <c r="DS24" s="613"/>
      <c r="DT24" s="613"/>
      <c r="DU24" s="613"/>
      <c r="DV24" s="614"/>
      <c r="DW24" s="617">
        <v>40.1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3441371</v>
      </c>
      <c r="S25" s="624"/>
      <c r="T25" s="624"/>
      <c r="U25" s="624"/>
      <c r="V25" s="624"/>
      <c r="W25" s="624"/>
      <c r="X25" s="624"/>
      <c r="Y25" s="625"/>
      <c r="Z25" s="626">
        <v>50.6</v>
      </c>
      <c r="AA25" s="626"/>
      <c r="AB25" s="626"/>
      <c r="AC25" s="626"/>
      <c r="AD25" s="627">
        <v>3250294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732540</v>
      </c>
      <c r="CS25" s="654"/>
      <c r="CT25" s="654"/>
      <c r="CU25" s="654"/>
      <c r="CV25" s="654"/>
      <c r="CW25" s="654"/>
      <c r="CX25" s="654"/>
      <c r="CY25" s="655"/>
      <c r="CZ25" s="628">
        <v>11.1</v>
      </c>
      <c r="DA25" s="656"/>
      <c r="DB25" s="656"/>
      <c r="DC25" s="658"/>
      <c r="DD25" s="632">
        <v>692372</v>
      </c>
      <c r="DE25" s="654"/>
      <c r="DF25" s="654"/>
      <c r="DG25" s="654"/>
      <c r="DH25" s="654"/>
      <c r="DI25" s="654"/>
      <c r="DJ25" s="654"/>
      <c r="DK25" s="655"/>
      <c r="DL25" s="632">
        <v>691766</v>
      </c>
      <c r="DM25" s="654"/>
      <c r="DN25" s="654"/>
      <c r="DO25" s="654"/>
      <c r="DP25" s="654"/>
      <c r="DQ25" s="654"/>
      <c r="DR25" s="654"/>
      <c r="DS25" s="654"/>
      <c r="DT25" s="654"/>
      <c r="DU25" s="654"/>
      <c r="DV25" s="655"/>
      <c r="DW25" s="628">
        <v>21.2</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538</v>
      </c>
      <c r="S26" s="624"/>
      <c r="T26" s="624"/>
      <c r="U26" s="624"/>
      <c r="V26" s="624"/>
      <c r="W26" s="624"/>
      <c r="X26" s="624"/>
      <c r="Y26" s="625"/>
      <c r="Z26" s="626">
        <v>0</v>
      </c>
      <c r="AA26" s="626"/>
      <c r="AB26" s="626"/>
      <c r="AC26" s="626"/>
      <c r="AD26" s="627">
        <v>538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490007</v>
      </c>
      <c r="CS26" s="624"/>
      <c r="CT26" s="624"/>
      <c r="CU26" s="624"/>
      <c r="CV26" s="624"/>
      <c r="CW26" s="624"/>
      <c r="CX26" s="624"/>
      <c r="CY26" s="625"/>
      <c r="CZ26" s="628">
        <v>7.5</v>
      </c>
      <c r="DA26" s="656"/>
      <c r="DB26" s="656"/>
      <c r="DC26" s="658"/>
      <c r="DD26" s="632">
        <v>454449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64694</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653072</v>
      </c>
      <c r="BH27" s="624"/>
      <c r="BI27" s="624"/>
      <c r="BJ27" s="624"/>
      <c r="BK27" s="624"/>
      <c r="BL27" s="624"/>
      <c r="BM27" s="624"/>
      <c r="BN27" s="625"/>
      <c r="BO27" s="626">
        <v>100</v>
      </c>
      <c r="BP27" s="626"/>
      <c r="BQ27" s="626"/>
      <c r="BR27" s="626"/>
      <c r="BS27" s="627">
        <v>11895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243785</v>
      </c>
      <c r="CS27" s="654"/>
      <c r="CT27" s="654"/>
      <c r="CU27" s="654"/>
      <c r="CV27" s="654"/>
      <c r="CW27" s="654"/>
      <c r="CX27" s="654"/>
      <c r="CY27" s="655"/>
      <c r="CZ27" s="628">
        <v>3.7</v>
      </c>
      <c r="DA27" s="656"/>
      <c r="DB27" s="656"/>
      <c r="DC27" s="658"/>
      <c r="DD27" s="632">
        <v>110208</v>
      </c>
      <c r="DE27" s="654"/>
      <c r="DF27" s="654"/>
      <c r="DG27" s="654"/>
      <c r="DH27" s="654"/>
      <c r="DI27" s="654"/>
      <c r="DJ27" s="654"/>
      <c r="DK27" s="655"/>
      <c r="DL27" s="632">
        <v>49258</v>
      </c>
      <c r="DM27" s="654"/>
      <c r="DN27" s="654"/>
      <c r="DO27" s="654"/>
      <c r="DP27" s="654"/>
      <c r="DQ27" s="654"/>
      <c r="DR27" s="654"/>
      <c r="DS27" s="654"/>
      <c r="DT27" s="654"/>
      <c r="DU27" s="654"/>
      <c r="DV27" s="655"/>
      <c r="DW27" s="628">
        <v>1.5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92498</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591161</v>
      </c>
      <c r="CS28" s="624"/>
      <c r="CT28" s="624"/>
      <c r="CU28" s="624"/>
      <c r="CV28" s="624"/>
      <c r="CW28" s="624"/>
      <c r="CX28" s="624"/>
      <c r="CY28" s="625"/>
      <c r="CZ28" s="628">
        <v>9</v>
      </c>
      <c r="DA28" s="656"/>
      <c r="DB28" s="656"/>
      <c r="DC28" s="658"/>
      <c r="DD28" s="632">
        <v>566507</v>
      </c>
      <c r="DE28" s="624"/>
      <c r="DF28" s="624"/>
      <c r="DG28" s="624"/>
      <c r="DH28" s="624"/>
      <c r="DI28" s="624"/>
      <c r="DJ28" s="624"/>
      <c r="DK28" s="625"/>
      <c r="DL28" s="632">
        <v>566507</v>
      </c>
      <c r="DM28" s="624"/>
      <c r="DN28" s="624"/>
      <c r="DO28" s="624"/>
      <c r="DP28" s="624"/>
      <c r="DQ28" s="624"/>
      <c r="DR28" s="624"/>
      <c r="DS28" s="624"/>
      <c r="DT28" s="624"/>
      <c r="DU28" s="624"/>
      <c r="DV28" s="625"/>
      <c r="DW28" s="628">
        <v>17.399999999999999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16145</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590335</v>
      </c>
      <c r="CS29" s="654"/>
      <c r="CT29" s="654"/>
      <c r="CU29" s="654"/>
      <c r="CV29" s="654"/>
      <c r="CW29" s="654"/>
      <c r="CX29" s="654"/>
      <c r="CY29" s="655"/>
      <c r="CZ29" s="628">
        <v>9</v>
      </c>
      <c r="DA29" s="656"/>
      <c r="DB29" s="656"/>
      <c r="DC29" s="658"/>
      <c r="DD29" s="632">
        <v>565681</v>
      </c>
      <c r="DE29" s="654"/>
      <c r="DF29" s="654"/>
      <c r="DG29" s="654"/>
      <c r="DH29" s="654"/>
      <c r="DI29" s="654"/>
      <c r="DJ29" s="654"/>
      <c r="DK29" s="655"/>
      <c r="DL29" s="632">
        <v>565681</v>
      </c>
      <c r="DM29" s="654"/>
      <c r="DN29" s="654"/>
      <c r="DO29" s="654"/>
      <c r="DP29" s="654"/>
      <c r="DQ29" s="654"/>
      <c r="DR29" s="654"/>
      <c r="DS29" s="654"/>
      <c r="DT29" s="654"/>
      <c r="DU29" s="654"/>
      <c r="DV29" s="655"/>
      <c r="DW29" s="628">
        <v>17.399999999999999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269750</v>
      </c>
      <c r="S30" s="624"/>
      <c r="T30" s="624"/>
      <c r="U30" s="624"/>
      <c r="V30" s="624"/>
      <c r="W30" s="624"/>
      <c r="X30" s="624"/>
      <c r="Y30" s="625"/>
      <c r="Z30" s="626">
        <v>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582330</v>
      </c>
      <c r="CS30" s="624"/>
      <c r="CT30" s="624"/>
      <c r="CU30" s="624"/>
      <c r="CV30" s="624"/>
      <c r="CW30" s="624"/>
      <c r="CX30" s="624"/>
      <c r="CY30" s="625"/>
      <c r="CZ30" s="628">
        <v>8.9</v>
      </c>
      <c r="DA30" s="656"/>
      <c r="DB30" s="656"/>
      <c r="DC30" s="658"/>
      <c r="DD30" s="632">
        <v>557676</v>
      </c>
      <c r="DE30" s="624"/>
      <c r="DF30" s="624"/>
      <c r="DG30" s="624"/>
      <c r="DH30" s="624"/>
      <c r="DI30" s="624"/>
      <c r="DJ30" s="624"/>
      <c r="DK30" s="625"/>
      <c r="DL30" s="632">
        <v>557676</v>
      </c>
      <c r="DM30" s="624"/>
      <c r="DN30" s="624"/>
      <c r="DO30" s="624"/>
      <c r="DP30" s="624"/>
      <c r="DQ30" s="624"/>
      <c r="DR30" s="624"/>
      <c r="DS30" s="624"/>
      <c r="DT30" s="624"/>
      <c r="DU30" s="624"/>
      <c r="DV30" s="625"/>
      <c r="DW30" s="628">
        <v>17.100000000000001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99.3</v>
      </c>
      <c r="BH31" s="677"/>
      <c r="BI31" s="677"/>
      <c r="BJ31" s="677"/>
      <c r="BK31" s="677"/>
      <c r="BL31" s="677"/>
      <c r="BM31" s="618">
        <v>95.3</v>
      </c>
      <c r="BN31" s="677"/>
      <c r="BO31" s="677"/>
      <c r="BP31" s="677"/>
      <c r="BQ31" s="678"/>
      <c r="BR31" s="676">
        <v>96.6</v>
      </c>
      <c r="BS31" s="677"/>
      <c r="BT31" s="677"/>
      <c r="BU31" s="677"/>
      <c r="BV31" s="677"/>
      <c r="BW31" s="677"/>
      <c r="BX31" s="618">
        <v>94.1</v>
      </c>
      <c r="BY31" s="677"/>
      <c r="BZ31" s="677"/>
      <c r="CA31" s="677"/>
      <c r="CB31" s="678"/>
      <c r="CD31" s="663"/>
      <c r="CE31" s="664"/>
      <c r="CF31" s="620" t="s">
        <v>300</v>
      </c>
      <c r="CG31" s="621"/>
      <c r="CH31" s="621"/>
      <c r="CI31" s="621"/>
      <c r="CJ31" s="621"/>
      <c r="CK31" s="621"/>
      <c r="CL31" s="621"/>
      <c r="CM31" s="621"/>
      <c r="CN31" s="621"/>
      <c r="CO31" s="621"/>
      <c r="CP31" s="621"/>
      <c r="CQ31" s="622"/>
      <c r="CR31" s="623">
        <v>8005</v>
      </c>
      <c r="CS31" s="654"/>
      <c r="CT31" s="654"/>
      <c r="CU31" s="654"/>
      <c r="CV31" s="654"/>
      <c r="CW31" s="654"/>
      <c r="CX31" s="654"/>
      <c r="CY31" s="655"/>
      <c r="CZ31" s="628">
        <v>0.1</v>
      </c>
      <c r="DA31" s="656"/>
      <c r="DB31" s="656"/>
      <c r="DC31" s="658"/>
      <c r="DD31" s="632">
        <v>8005</v>
      </c>
      <c r="DE31" s="654"/>
      <c r="DF31" s="654"/>
      <c r="DG31" s="654"/>
      <c r="DH31" s="654"/>
      <c r="DI31" s="654"/>
      <c r="DJ31" s="654"/>
      <c r="DK31" s="655"/>
      <c r="DL31" s="632">
        <v>8005</v>
      </c>
      <c r="DM31" s="654"/>
      <c r="DN31" s="654"/>
      <c r="DO31" s="654"/>
      <c r="DP31" s="654"/>
      <c r="DQ31" s="654"/>
      <c r="DR31" s="654"/>
      <c r="DS31" s="654"/>
      <c r="DT31" s="654"/>
      <c r="DU31" s="654"/>
      <c r="DV31" s="655"/>
      <c r="DW31" s="628">
        <v>0.2</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675081</v>
      </c>
      <c r="S32" s="624"/>
      <c r="T32" s="624"/>
      <c r="U32" s="624"/>
      <c r="V32" s="624"/>
      <c r="W32" s="624"/>
      <c r="X32" s="624"/>
      <c r="Y32" s="625"/>
      <c r="Z32" s="626">
        <v>9.9</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99.8</v>
      </c>
      <c r="BH32" s="654"/>
      <c r="BI32" s="654"/>
      <c r="BJ32" s="654"/>
      <c r="BK32" s="654"/>
      <c r="BL32" s="654"/>
      <c r="BM32" s="629">
        <v>97.7</v>
      </c>
      <c r="BN32" s="654"/>
      <c r="BO32" s="654"/>
      <c r="BP32" s="654"/>
      <c r="BQ32" s="680"/>
      <c r="BR32" s="679">
        <v>99.8</v>
      </c>
      <c r="BS32" s="654"/>
      <c r="BT32" s="654"/>
      <c r="BU32" s="654"/>
      <c r="BV32" s="654"/>
      <c r="BW32" s="654"/>
      <c r="BX32" s="629">
        <v>97.3</v>
      </c>
      <c r="BY32" s="654"/>
      <c r="BZ32" s="654"/>
      <c r="CA32" s="654"/>
      <c r="CB32" s="680"/>
      <c r="CD32" s="665"/>
      <c r="CE32" s="666"/>
      <c r="CF32" s="620" t="s">
        <v>304</v>
      </c>
      <c r="CG32" s="621"/>
      <c r="CH32" s="621"/>
      <c r="CI32" s="621"/>
      <c r="CJ32" s="621"/>
      <c r="CK32" s="621"/>
      <c r="CL32" s="621"/>
      <c r="CM32" s="621"/>
      <c r="CN32" s="621"/>
      <c r="CO32" s="621"/>
      <c r="CP32" s="621"/>
      <c r="CQ32" s="622"/>
      <c r="CR32" s="623">
        <v>826</v>
      </c>
      <c r="CS32" s="624"/>
      <c r="CT32" s="624"/>
      <c r="CU32" s="624"/>
      <c r="CV32" s="624"/>
      <c r="CW32" s="624"/>
      <c r="CX32" s="624"/>
      <c r="CY32" s="625"/>
      <c r="CZ32" s="628">
        <v>0</v>
      </c>
      <c r="DA32" s="656"/>
      <c r="DB32" s="656"/>
      <c r="DC32" s="658"/>
      <c r="DD32" s="632">
        <v>826</v>
      </c>
      <c r="DE32" s="624"/>
      <c r="DF32" s="624"/>
      <c r="DG32" s="624"/>
      <c r="DH32" s="624"/>
      <c r="DI32" s="624"/>
      <c r="DJ32" s="624"/>
      <c r="DK32" s="625"/>
      <c r="DL32" s="632">
        <v>826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59903</v>
      </c>
      <c r="S33" s="624"/>
      <c r="T33" s="624"/>
      <c r="U33" s="624"/>
      <c r="V33" s="624"/>
      <c r="W33" s="624"/>
      <c r="X33" s="624"/>
      <c r="Y33" s="625"/>
      <c r="Z33" s="626">
        <v>0.9</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98.4</v>
      </c>
      <c r="BH33" s="682"/>
      <c r="BI33" s="682"/>
      <c r="BJ33" s="682"/>
      <c r="BK33" s="682"/>
      <c r="BL33" s="682"/>
      <c r="BM33" s="683">
        <v>91</v>
      </c>
      <c r="BN33" s="682"/>
      <c r="BO33" s="682"/>
      <c r="BP33" s="682"/>
      <c r="BQ33" s="684"/>
      <c r="BR33" s="681">
        <v>90.4</v>
      </c>
      <c r="BS33" s="682"/>
      <c r="BT33" s="682"/>
      <c r="BU33" s="682"/>
      <c r="BV33" s="682"/>
      <c r="BW33" s="682"/>
      <c r="BX33" s="683">
        <v>87.6</v>
      </c>
      <c r="BY33" s="682"/>
      <c r="BZ33" s="682"/>
      <c r="CA33" s="682"/>
      <c r="CB33" s="684"/>
      <c r="CD33" s="620" t="s">
        <v>307</v>
      </c>
      <c r="CE33" s="621"/>
      <c r="CF33" s="621"/>
      <c r="CG33" s="621"/>
      <c r="CH33" s="621"/>
      <c r="CI33" s="621"/>
      <c r="CJ33" s="621"/>
      <c r="CK33" s="621"/>
      <c r="CL33" s="621"/>
      <c r="CM33" s="621"/>
      <c r="CN33" s="621"/>
      <c r="CO33" s="621"/>
      <c r="CP33" s="621"/>
      <c r="CQ33" s="622"/>
      <c r="CR33" s="623">
        <v>3835787</v>
      </c>
      <c r="CS33" s="654"/>
      <c r="CT33" s="654"/>
      <c r="CU33" s="654"/>
      <c r="CV33" s="654"/>
      <c r="CW33" s="654"/>
      <c r="CX33" s="654"/>
      <c r="CY33" s="655"/>
      <c r="CZ33" s="628">
        <v>58.3</v>
      </c>
      <c r="DA33" s="656"/>
      <c r="DB33" s="656"/>
      <c r="DC33" s="658"/>
      <c r="DD33" s="632">
        <v>2131701</v>
      </c>
      <c r="DE33" s="654"/>
      <c r="DF33" s="654"/>
      <c r="DG33" s="654"/>
      <c r="DH33" s="654"/>
      <c r="DI33" s="654"/>
      <c r="DJ33" s="654"/>
      <c r="DK33" s="655"/>
      <c r="DL33" s="632">
        <v>1255503</v>
      </c>
      <c r="DM33" s="654"/>
      <c r="DN33" s="654"/>
      <c r="DO33" s="654"/>
      <c r="DP33" s="654"/>
      <c r="DQ33" s="654"/>
      <c r="DR33" s="654"/>
      <c r="DS33" s="654"/>
      <c r="DT33" s="654"/>
      <c r="DU33" s="654"/>
      <c r="DV33" s="655"/>
      <c r="DW33" s="628">
        <v>38.5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967902</v>
      </c>
      <c r="S34" s="624"/>
      <c r="T34" s="624"/>
      <c r="U34" s="624"/>
      <c r="V34" s="624"/>
      <c r="W34" s="624"/>
      <c r="X34" s="624"/>
      <c r="Y34" s="625"/>
      <c r="Z34" s="626">
        <v>14.2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1100462</v>
      </c>
      <c r="CS34" s="624"/>
      <c r="CT34" s="624"/>
      <c r="CU34" s="624"/>
      <c r="CV34" s="624"/>
      <c r="CW34" s="624"/>
      <c r="CX34" s="624"/>
      <c r="CY34" s="625"/>
      <c r="CZ34" s="628">
        <v>16.7</v>
      </c>
      <c r="DA34" s="656"/>
      <c r="DB34" s="656"/>
      <c r="DC34" s="658"/>
      <c r="DD34" s="632">
        <v>613982</v>
      </c>
      <c r="DE34" s="624"/>
      <c r="DF34" s="624"/>
      <c r="DG34" s="624"/>
      <c r="DH34" s="624"/>
      <c r="DI34" s="624"/>
      <c r="DJ34" s="624"/>
      <c r="DK34" s="625"/>
      <c r="DL34" s="632">
        <v>560657</v>
      </c>
      <c r="DM34" s="624"/>
      <c r="DN34" s="624"/>
      <c r="DO34" s="624"/>
      <c r="DP34" s="624"/>
      <c r="DQ34" s="624"/>
      <c r="DR34" s="624"/>
      <c r="DS34" s="624"/>
      <c r="DT34" s="624"/>
      <c r="DU34" s="624"/>
      <c r="DV34" s="625"/>
      <c r="DW34" s="628">
        <v>17.2</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334623</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145788</v>
      </c>
      <c r="CS35" s="654"/>
      <c r="CT35" s="654"/>
      <c r="CU35" s="654"/>
      <c r="CV35" s="654"/>
      <c r="CW35" s="654"/>
      <c r="CX35" s="654"/>
      <c r="CY35" s="655"/>
      <c r="CZ35" s="628">
        <v>2.2000000000000002</v>
      </c>
      <c r="DA35" s="656"/>
      <c r="DB35" s="656"/>
      <c r="DC35" s="658"/>
      <c r="DD35" s="632">
        <v>109323</v>
      </c>
      <c r="DE35" s="654"/>
      <c r="DF35" s="654"/>
      <c r="DG35" s="654"/>
      <c r="DH35" s="654"/>
      <c r="DI35" s="654"/>
      <c r="DJ35" s="654"/>
      <c r="DK35" s="655"/>
      <c r="DL35" s="632">
        <v>90599</v>
      </c>
      <c r="DM35" s="654"/>
      <c r="DN35" s="654"/>
      <c r="DO35" s="654"/>
      <c r="DP35" s="654"/>
      <c r="DQ35" s="654"/>
      <c r="DR35" s="654"/>
      <c r="DS35" s="654"/>
      <c r="DT35" s="654"/>
      <c r="DU35" s="654"/>
      <c r="DV35" s="655"/>
      <c r="DW35" s="628">
        <v>2.8</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302233</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903512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51461</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1811364</v>
      </c>
      <c r="CS36" s="624"/>
      <c r="CT36" s="624"/>
      <c r="CU36" s="624"/>
      <c r="CV36" s="624"/>
      <c r="CW36" s="624"/>
      <c r="CX36" s="624"/>
      <c r="CY36" s="625"/>
      <c r="CZ36" s="628">
        <v>27.5</v>
      </c>
      <c r="DA36" s="656"/>
      <c r="DB36" s="656"/>
      <c r="DC36" s="658"/>
      <c r="DD36" s="632">
        <v>1145370</v>
      </c>
      <c r="DE36" s="624"/>
      <c r="DF36" s="624"/>
      <c r="DG36" s="624"/>
      <c r="DH36" s="624"/>
      <c r="DI36" s="624"/>
      <c r="DJ36" s="624"/>
      <c r="DK36" s="625"/>
      <c r="DL36" s="632">
        <v>451020</v>
      </c>
      <c r="DM36" s="624"/>
      <c r="DN36" s="624"/>
      <c r="DO36" s="624"/>
      <c r="DP36" s="624"/>
      <c r="DQ36" s="624"/>
      <c r="DR36" s="624"/>
      <c r="DS36" s="624"/>
      <c r="DT36" s="624"/>
      <c r="DU36" s="624"/>
      <c r="DV36" s="625"/>
      <c r="DW36" s="628">
        <v>13.8</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126343</v>
      </c>
      <c r="S37" s="624"/>
      <c r="T37" s="624"/>
      <c r="U37" s="624"/>
      <c r="V37" s="624"/>
      <c r="W37" s="624"/>
      <c r="X37" s="624"/>
      <c r="Y37" s="625"/>
      <c r="Z37" s="626">
        <v>1.9</v>
      </c>
      <c r="AA37" s="626"/>
      <c r="AB37" s="626"/>
      <c r="AC37" s="626"/>
      <c r="AD37" s="627">
        <v>432</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473300</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49021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195677</v>
      </c>
      <c r="CS37" s="654"/>
      <c r="CT37" s="654"/>
      <c r="CU37" s="654"/>
      <c r="CV37" s="654"/>
      <c r="CW37" s="654"/>
      <c r="CX37" s="654"/>
      <c r="CY37" s="655"/>
      <c r="CZ37" s="628">
        <v>3</v>
      </c>
      <c r="DA37" s="656"/>
      <c r="DB37" s="656"/>
      <c r="DC37" s="658"/>
      <c r="DD37" s="632">
        <v>195677</v>
      </c>
      <c r="DE37" s="654"/>
      <c r="DF37" s="654"/>
      <c r="DG37" s="654"/>
      <c r="DH37" s="654"/>
      <c r="DI37" s="654"/>
      <c r="DJ37" s="654"/>
      <c r="DK37" s="655"/>
      <c r="DL37" s="632">
        <v>195677</v>
      </c>
      <c r="DM37" s="654"/>
      <c r="DN37" s="654"/>
      <c r="DO37" s="654"/>
      <c r="DP37" s="654"/>
      <c r="DQ37" s="654"/>
      <c r="DR37" s="654"/>
      <c r="DS37" s="654"/>
      <c r="DT37" s="654"/>
      <c r="DU37" s="654"/>
      <c r="DV37" s="655"/>
      <c r="DW37" s="628">
        <v>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448369</v>
      </c>
      <c r="S38" s="624"/>
      <c r="T38" s="624"/>
      <c r="U38" s="624"/>
      <c r="V38" s="624"/>
      <c r="W38" s="624"/>
      <c r="X38" s="624"/>
      <c r="Y38" s="625"/>
      <c r="Z38" s="626">
        <v>6.6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109130</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551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232782</v>
      </c>
      <c r="CS38" s="624"/>
      <c r="CT38" s="624"/>
      <c r="CU38" s="624"/>
      <c r="CV38" s="624"/>
      <c r="CW38" s="624"/>
      <c r="CX38" s="624"/>
      <c r="CY38" s="625"/>
      <c r="CZ38" s="628">
        <v>3.5</v>
      </c>
      <c r="DA38" s="656"/>
      <c r="DB38" s="656"/>
      <c r="DC38" s="658"/>
      <c r="DD38" s="632">
        <v>195132</v>
      </c>
      <c r="DE38" s="624"/>
      <c r="DF38" s="624"/>
      <c r="DG38" s="624"/>
      <c r="DH38" s="624"/>
      <c r="DI38" s="624"/>
      <c r="DJ38" s="624"/>
      <c r="DK38" s="625"/>
      <c r="DL38" s="632">
        <v>153227</v>
      </c>
      <c r="DM38" s="624"/>
      <c r="DN38" s="624"/>
      <c r="DO38" s="624"/>
      <c r="DP38" s="624"/>
      <c r="DQ38" s="624"/>
      <c r="DR38" s="624"/>
      <c r="DS38" s="624"/>
      <c r="DT38" s="624"/>
      <c r="DU38" s="624"/>
      <c r="DV38" s="625"/>
      <c r="DW38" s="628">
        <v>4.7</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88300</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964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522091</v>
      </c>
      <c r="CS39" s="654"/>
      <c r="CT39" s="654"/>
      <c r="CU39" s="654"/>
      <c r="CV39" s="654"/>
      <c r="CW39" s="654"/>
      <c r="CX39" s="654"/>
      <c r="CY39" s="655"/>
      <c r="CZ39" s="628">
        <v>7.9</v>
      </c>
      <c r="DA39" s="656"/>
      <c r="DB39" s="656"/>
      <c r="DC39" s="658"/>
      <c r="DD39" s="632">
        <v>44594</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5769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38000</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215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23300</v>
      </c>
      <c r="CS40" s="624"/>
      <c r="CT40" s="624"/>
      <c r="CU40" s="624"/>
      <c r="CV40" s="624"/>
      <c r="CW40" s="624"/>
      <c r="CX40" s="624"/>
      <c r="CY40" s="625"/>
      <c r="CZ40" s="628">
        <v>0.4</v>
      </c>
      <c r="DA40" s="656"/>
      <c r="DB40" s="656"/>
      <c r="DC40" s="658"/>
      <c r="DD40" s="632">
        <v>23300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6799450</v>
      </c>
      <c r="S41" s="699"/>
      <c r="T41" s="699"/>
      <c r="U41" s="699"/>
      <c r="V41" s="699"/>
      <c r="W41" s="699"/>
      <c r="X41" s="699"/>
      <c r="Y41" s="700"/>
      <c r="Z41" s="701">
        <v>100</v>
      </c>
      <c r="AA41" s="701"/>
      <c r="AB41" s="701"/>
      <c r="AC41" s="701"/>
      <c r="AD41" s="702">
        <v>3251264</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44745</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150037</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299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1173205</v>
      </c>
      <c r="CS42" s="654"/>
      <c r="CT42" s="654"/>
      <c r="CU42" s="654"/>
      <c r="CV42" s="654"/>
      <c r="CW42" s="654"/>
      <c r="CX42" s="654"/>
      <c r="CY42" s="655"/>
      <c r="CZ42" s="628">
        <v>17.8</v>
      </c>
      <c r="DA42" s="656"/>
      <c r="DB42" s="656"/>
      <c r="DC42" s="658"/>
      <c r="DD42" s="632">
        <v>172300</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5000</v>
      </c>
      <c r="CS43" s="654"/>
      <c r="CT43" s="654"/>
      <c r="CU43" s="654"/>
      <c r="CV43" s="654"/>
      <c r="CW43" s="654"/>
      <c r="CX43" s="654"/>
      <c r="CY43" s="655"/>
      <c r="CZ43" s="628">
        <v>0.1</v>
      </c>
      <c r="DA43" s="656"/>
      <c r="DB43" s="656"/>
      <c r="DC43" s="658"/>
      <c r="DD43" s="632">
        <v>5000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1173205</v>
      </c>
      <c r="CS44" s="624"/>
      <c r="CT44" s="624"/>
      <c r="CU44" s="624"/>
      <c r="CV44" s="624"/>
      <c r="CW44" s="624"/>
      <c r="CX44" s="624"/>
      <c r="CY44" s="625"/>
      <c r="CZ44" s="628">
        <v>17.8</v>
      </c>
      <c r="DA44" s="629"/>
      <c r="DB44" s="629"/>
      <c r="DC44" s="635"/>
      <c r="DD44" s="632">
        <v>172300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729407</v>
      </c>
      <c r="CS45" s="654"/>
      <c r="CT45" s="654"/>
      <c r="CU45" s="654"/>
      <c r="CV45" s="654"/>
      <c r="CW45" s="654"/>
      <c r="CX45" s="654"/>
      <c r="CY45" s="655"/>
      <c r="CZ45" s="628">
        <v>11.1</v>
      </c>
      <c r="DA45" s="656"/>
      <c r="DB45" s="656"/>
      <c r="DC45" s="658"/>
      <c r="DD45" s="632">
        <v>18665</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443798</v>
      </c>
      <c r="CS46" s="624"/>
      <c r="CT46" s="624"/>
      <c r="CU46" s="624"/>
      <c r="CV46" s="624"/>
      <c r="CW46" s="624"/>
      <c r="CX46" s="624"/>
      <c r="CY46" s="625"/>
      <c r="CZ46" s="628">
        <v>6.7</v>
      </c>
      <c r="DA46" s="629"/>
      <c r="DB46" s="629"/>
      <c r="DC46" s="635"/>
      <c r="DD46" s="632">
        <v>153635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6576478</v>
      </c>
      <c r="CS49" s="682"/>
      <c r="CT49" s="682"/>
      <c r="CU49" s="682"/>
      <c r="CV49" s="682"/>
      <c r="CW49" s="682"/>
      <c r="CX49" s="682"/>
      <c r="CY49" s="711"/>
      <c r="CZ49" s="703">
        <v>100</v>
      </c>
      <c r="DA49" s="712"/>
      <c r="DB49" s="712"/>
      <c r="DC49" s="713"/>
      <c r="DD49" s="714">
        <v>3673088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Fjo+WF9pmduZ34BXePIr+KmMLk4AAa1jN69ExSXdoImeunGpTOAUMEf1ODlYqpuwvf6N8W6Bm3FBBXOiN4r2g==" saltValue="hYTDlluwq54AWckYKhXl0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6798</v>
      </c>
      <c r="R7" s="764"/>
      <c r="S7" s="764"/>
      <c r="T7" s="764"/>
      <c r="U7" s="764"/>
      <c r="V7" s="764">
        <v>6576</v>
      </c>
      <c r="W7" s="764"/>
      <c r="X7" s="764"/>
      <c r="Y7" s="764"/>
      <c r="Z7" s="764"/>
      <c r="AA7" s="764">
        <v>222</v>
      </c>
      <c r="AB7" s="764"/>
      <c r="AC7" s="764"/>
      <c r="AD7" s="764"/>
      <c r="AE7" s="765"/>
      <c r="AF7" s="766">
        <v>198</v>
      </c>
      <c r="AG7" s="767"/>
      <c r="AH7" s="767"/>
      <c r="AI7" s="767"/>
      <c r="AJ7" s="768"/>
      <c r="AK7" s="769" t="s">
        <v>550</v>
      </c>
      <c r="AL7" s="770"/>
      <c r="AM7" s="770"/>
      <c r="AN7" s="770"/>
      <c r="AO7" s="770"/>
      <c r="AP7" s="770">
        <v>4181</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73"/>
      <c r="CH7" s="743">
        <v>-20</v>
      </c>
      <c r="CI7" s="744"/>
      <c r="CJ7" s="744"/>
      <c r="CK7" s="744"/>
      <c r="CL7" s="745"/>
      <c r="CM7" s="743">
        <v>52</v>
      </c>
      <c r="CN7" s="744"/>
      <c r="CO7" s="744"/>
      <c r="CP7" s="744"/>
      <c r="CQ7" s="745"/>
      <c r="CR7" s="743">
        <v>32</v>
      </c>
      <c r="CS7" s="744"/>
      <c r="CT7" s="744"/>
      <c r="CU7" s="744"/>
      <c r="CV7" s="745"/>
      <c r="CW7" s="743" t="s">
        <v>550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15">
      <c r="A8" s="226">
        <v>2</v>
      </c>
      <c r="B8" s="749" t="s">
        <v>375</v>
      </c>
      <c r="C8" s="750"/>
      <c r="D8" s="750"/>
      <c r="E8" s="750"/>
      <c r="F8" s="750"/>
      <c r="G8" s="750"/>
      <c r="H8" s="750"/>
      <c r="I8" s="750"/>
      <c r="J8" s="750"/>
      <c r="K8" s="750"/>
      <c r="L8" s="750"/>
      <c r="M8" s="750"/>
      <c r="N8" s="750"/>
      <c r="O8" s="750"/>
      <c r="P8" s="751"/>
      <c r="Q8" s="752">
        <v>2</v>
      </c>
      <c r="R8" s="753"/>
      <c r="S8" s="753"/>
      <c r="T8" s="753"/>
      <c r="U8" s="753"/>
      <c r="V8" s="753">
        <v>1</v>
      </c>
      <c r="W8" s="753"/>
      <c r="X8" s="753"/>
      <c r="Y8" s="753"/>
      <c r="Z8" s="753"/>
      <c r="AA8" s="753">
        <v>1</v>
      </c>
      <c r="AB8" s="753"/>
      <c r="AC8" s="753"/>
      <c r="AD8" s="753"/>
      <c r="AE8" s="754"/>
      <c r="AF8" s="755">
        <v>1</v>
      </c>
      <c r="AG8" s="756"/>
      <c r="AH8" s="756"/>
      <c r="AI8" s="756"/>
      <c r="AJ8" s="757"/>
      <c r="AK8" s="758" t="s">
        <v>550</v>
      </c>
      <c r="AL8" s="759"/>
      <c r="AM8" s="759"/>
      <c r="AN8" s="759"/>
      <c r="AO8" s="759"/>
      <c r="AP8" s="759" t="s">
        <v>550</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6800</v>
      </c>
      <c r="R23" s="793"/>
      <c r="S23" s="793"/>
      <c r="T23" s="793"/>
      <c r="U23" s="793"/>
      <c r="V23" s="793">
        <v>6577</v>
      </c>
      <c r="W23" s="793"/>
      <c r="X23" s="793"/>
      <c r="Y23" s="793"/>
      <c r="Z23" s="793"/>
      <c r="AA23" s="793">
        <v>222</v>
      </c>
      <c r="AB23" s="793"/>
      <c r="AC23" s="793"/>
      <c r="AD23" s="793"/>
      <c r="AE23" s="794"/>
      <c r="AF23" s="795">
        <v>199</v>
      </c>
      <c r="AG23" s="793"/>
      <c r="AH23" s="793"/>
      <c r="AI23" s="793"/>
      <c r="AJ23" s="796"/>
      <c r="AK23" s="797"/>
      <c r="AL23" s="798"/>
      <c r="AM23" s="798"/>
      <c r="AN23" s="798"/>
      <c r="AO23" s="798"/>
      <c r="AP23" s="793">
        <v>4181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589</v>
      </c>
      <c r="R28" s="823"/>
      <c r="S28" s="823"/>
      <c r="T28" s="823"/>
      <c r="U28" s="823"/>
      <c r="V28" s="823">
        <v>538</v>
      </c>
      <c r="W28" s="823"/>
      <c r="X28" s="823"/>
      <c r="Y28" s="823"/>
      <c r="Z28" s="823"/>
      <c r="AA28" s="823">
        <v>51</v>
      </c>
      <c r="AB28" s="823"/>
      <c r="AC28" s="823"/>
      <c r="AD28" s="823"/>
      <c r="AE28" s="824"/>
      <c r="AF28" s="825">
        <v>51</v>
      </c>
      <c r="AG28" s="823"/>
      <c r="AH28" s="823"/>
      <c r="AI28" s="823"/>
      <c r="AJ28" s="826"/>
      <c r="AK28" s="827" t="s">
        <v>550</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424</v>
      </c>
      <c r="R29" s="753"/>
      <c r="S29" s="753"/>
      <c r="T29" s="753"/>
      <c r="U29" s="753"/>
      <c r="V29" s="753">
        <v>389</v>
      </c>
      <c r="W29" s="753"/>
      <c r="X29" s="753"/>
      <c r="Y29" s="753"/>
      <c r="Z29" s="753"/>
      <c r="AA29" s="753">
        <v>35</v>
      </c>
      <c r="AB29" s="753"/>
      <c r="AC29" s="753"/>
      <c r="AD29" s="753"/>
      <c r="AE29" s="754"/>
      <c r="AF29" s="755">
        <v>35</v>
      </c>
      <c r="AG29" s="756"/>
      <c r="AH29" s="756"/>
      <c r="AI29" s="756"/>
      <c r="AJ29" s="757"/>
      <c r="AK29" s="834" t="s">
        <v>550</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76</v>
      </c>
      <c r="R30" s="753"/>
      <c r="S30" s="753"/>
      <c r="T30" s="753"/>
      <c r="U30" s="753"/>
      <c r="V30" s="753">
        <v>76</v>
      </c>
      <c r="W30" s="753"/>
      <c r="X30" s="753"/>
      <c r="Y30" s="753"/>
      <c r="Z30" s="753"/>
      <c r="AA30" s="753">
        <v>0</v>
      </c>
      <c r="AB30" s="753"/>
      <c r="AC30" s="753"/>
      <c r="AD30" s="753"/>
      <c r="AE30" s="754"/>
      <c r="AF30" s="755">
        <v>0</v>
      </c>
      <c r="AG30" s="756"/>
      <c r="AH30" s="756"/>
      <c r="AI30" s="756"/>
      <c r="AJ30" s="757"/>
      <c r="AK30" s="834" t="s">
        <v>550</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51</v>
      </c>
      <c r="R31" s="753"/>
      <c r="S31" s="753"/>
      <c r="T31" s="753"/>
      <c r="U31" s="753"/>
      <c r="V31" s="753">
        <v>48</v>
      </c>
      <c r="W31" s="753"/>
      <c r="X31" s="753"/>
      <c r="Y31" s="753"/>
      <c r="Z31" s="753"/>
      <c r="AA31" s="753">
        <v>3</v>
      </c>
      <c r="AB31" s="753"/>
      <c r="AC31" s="753"/>
      <c r="AD31" s="753"/>
      <c r="AE31" s="754"/>
      <c r="AF31" s="755">
        <v>3</v>
      </c>
      <c r="AG31" s="756"/>
      <c r="AH31" s="756"/>
      <c r="AI31" s="756"/>
      <c r="AJ31" s="757"/>
      <c r="AK31" s="834">
        <v>38</v>
      </c>
      <c r="AL31" s="830"/>
      <c r="AM31" s="830"/>
      <c r="AN31" s="830"/>
      <c r="AO31" s="830"/>
      <c r="AP31" s="830">
        <v>2</v>
      </c>
      <c r="AQ31" s="830"/>
      <c r="AR31" s="830"/>
      <c r="AS31" s="830"/>
      <c r="AT31" s="830"/>
      <c r="AU31" s="830">
        <v>2</v>
      </c>
      <c r="AV31" s="830"/>
      <c r="AW31" s="830"/>
      <c r="AX31" s="830"/>
      <c r="AY31" s="830"/>
      <c r="AZ31" s="831" t="s">
        <v>550</v>
      </c>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393</v>
      </c>
      <c r="C32" s="750"/>
      <c r="D32" s="750"/>
      <c r="E32" s="750"/>
      <c r="F32" s="750"/>
      <c r="G32" s="750"/>
      <c r="H32" s="750"/>
      <c r="I32" s="750"/>
      <c r="J32" s="750"/>
      <c r="K32" s="750"/>
      <c r="L32" s="750"/>
      <c r="M32" s="750"/>
      <c r="N32" s="750"/>
      <c r="O32" s="750"/>
      <c r="P32" s="751"/>
      <c r="Q32" s="752">
        <v>61</v>
      </c>
      <c r="R32" s="753"/>
      <c r="S32" s="753"/>
      <c r="T32" s="753"/>
      <c r="U32" s="753"/>
      <c r="V32" s="753">
        <v>269</v>
      </c>
      <c r="W32" s="753"/>
      <c r="X32" s="753"/>
      <c r="Y32" s="753"/>
      <c r="Z32" s="753"/>
      <c r="AA32" s="753">
        <v>208</v>
      </c>
      <c r="AB32" s="753"/>
      <c r="AC32" s="753"/>
      <c r="AD32" s="753"/>
      <c r="AE32" s="754"/>
      <c r="AF32" s="755">
        <v>208</v>
      </c>
      <c r="AG32" s="756"/>
      <c r="AH32" s="756"/>
      <c r="AI32" s="756"/>
      <c r="AJ32" s="757"/>
      <c r="AK32" s="834">
        <v>454</v>
      </c>
      <c r="AL32" s="830"/>
      <c r="AM32" s="830"/>
      <c r="AN32" s="830"/>
      <c r="AO32" s="830"/>
      <c r="AP32" s="830">
        <v>901</v>
      </c>
      <c r="AQ32" s="830"/>
      <c r="AR32" s="830"/>
      <c r="AS32" s="830"/>
      <c r="AT32" s="830"/>
      <c r="AU32" s="830">
        <v>451</v>
      </c>
      <c r="AV32" s="830"/>
      <c r="AW32" s="830"/>
      <c r="AX32" s="830"/>
      <c r="AY32" s="830"/>
      <c r="AZ32" s="831" t="s">
        <v>550</v>
      </c>
      <c r="BA32" s="831"/>
      <c r="BB32" s="831"/>
      <c r="BC32" s="831"/>
      <c r="BD32" s="831"/>
      <c r="BE32" s="832" t="s">
        <v>394</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t="s">
        <v>395</v>
      </c>
      <c r="C33" s="750"/>
      <c r="D33" s="750"/>
      <c r="E33" s="750"/>
      <c r="F33" s="750"/>
      <c r="G33" s="750"/>
      <c r="H33" s="750"/>
      <c r="I33" s="750"/>
      <c r="J33" s="750"/>
      <c r="K33" s="750"/>
      <c r="L33" s="750"/>
      <c r="M33" s="750"/>
      <c r="N33" s="750"/>
      <c r="O33" s="750"/>
      <c r="P33" s="751"/>
      <c r="Q33" s="752">
        <v>31</v>
      </c>
      <c r="R33" s="753"/>
      <c r="S33" s="753"/>
      <c r="T33" s="753"/>
      <c r="U33" s="753"/>
      <c r="V33" s="753">
        <v>37</v>
      </c>
      <c r="W33" s="753"/>
      <c r="X33" s="753"/>
      <c r="Y33" s="753"/>
      <c r="Z33" s="753"/>
      <c r="AA33" s="753">
        <v>6</v>
      </c>
      <c r="AB33" s="753"/>
      <c r="AC33" s="753"/>
      <c r="AD33" s="753"/>
      <c r="AE33" s="754"/>
      <c r="AF33" s="755">
        <v>6</v>
      </c>
      <c r="AG33" s="756"/>
      <c r="AH33" s="756"/>
      <c r="AI33" s="756"/>
      <c r="AJ33" s="757"/>
      <c r="AK33" s="834">
        <v>23</v>
      </c>
      <c r="AL33" s="830"/>
      <c r="AM33" s="830"/>
      <c r="AN33" s="830"/>
      <c r="AO33" s="830"/>
      <c r="AP33" s="830">
        <v>770</v>
      </c>
      <c r="AQ33" s="830"/>
      <c r="AR33" s="830"/>
      <c r="AS33" s="830"/>
      <c r="AT33" s="830"/>
      <c r="AU33" s="830">
        <v>385</v>
      </c>
      <c r="AV33" s="830"/>
      <c r="AW33" s="830"/>
      <c r="AX33" s="830"/>
      <c r="AY33" s="830"/>
      <c r="AZ33" s="831" t="s">
        <v>550</v>
      </c>
      <c r="BA33" s="831"/>
      <c r="BB33" s="831"/>
      <c r="BC33" s="831"/>
      <c r="BD33" s="831"/>
      <c r="BE33" s="832" t="s">
        <v>394</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t="s">
        <v>396</v>
      </c>
      <c r="C34" s="750"/>
      <c r="D34" s="750"/>
      <c r="E34" s="750"/>
      <c r="F34" s="750"/>
      <c r="G34" s="750"/>
      <c r="H34" s="750"/>
      <c r="I34" s="750"/>
      <c r="J34" s="750"/>
      <c r="K34" s="750"/>
      <c r="L34" s="750"/>
      <c r="M34" s="750"/>
      <c r="N34" s="750"/>
      <c r="O34" s="750"/>
      <c r="P34" s="751"/>
      <c r="Q34" s="752">
        <v>10</v>
      </c>
      <c r="R34" s="753"/>
      <c r="S34" s="753"/>
      <c r="T34" s="753"/>
      <c r="U34" s="753"/>
      <c r="V34" s="753">
        <v>25</v>
      </c>
      <c r="W34" s="753"/>
      <c r="X34" s="753"/>
      <c r="Y34" s="753"/>
      <c r="Z34" s="753"/>
      <c r="AA34" s="753">
        <v>15</v>
      </c>
      <c r="AB34" s="753"/>
      <c r="AC34" s="753"/>
      <c r="AD34" s="753"/>
      <c r="AE34" s="754"/>
      <c r="AF34" s="755">
        <v>15</v>
      </c>
      <c r="AG34" s="756"/>
      <c r="AH34" s="756"/>
      <c r="AI34" s="756"/>
      <c r="AJ34" s="757"/>
      <c r="AK34" s="834">
        <v>109</v>
      </c>
      <c r="AL34" s="830"/>
      <c r="AM34" s="830"/>
      <c r="AN34" s="830"/>
      <c r="AO34" s="830"/>
      <c r="AP34" s="830">
        <v>491</v>
      </c>
      <c r="AQ34" s="830"/>
      <c r="AR34" s="830"/>
      <c r="AS34" s="830"/>
      <c r="AT34" s="830"/>
      <c r="AU34" s="830">
        <v>246</v>
      </c>
      <c r="AV34" s="830"/>
      <c r="AW34" s="830"/>
      <c r="AX34" s="830"/>
      <c r="AY34" s="830"/>
      <c r="AZ34" s="831" t="s">
        <v>550</v>
      </c>
      <c r="BA34" s="831"/>
      <c r="BB34" s="831"/>
      <c r="BC34" s="831"/>
      <c r="BD34" s="831"/>
      <c r="BE34" s="832" t="s">
        <v>394</v>
      </c>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318</v>
      </c>
      <c r="AG63" s="844"/>
      <c r="AH63" s="844"/>
      <c r="AI63" s="844"/>
      <c r="AJ63" s="845"/>
      <c r="AK63" s="846"/>
      <c r="AL63" s="841"/>
      <c r="AM63" s="841"/>
      <c r="AN63" s="841"/>
      <c r="AO63" s="841"/>
      <c r="AP63" s="844">
        <v>2164</v>
      </c>
      <c r="AQ63" s="844"/>
      <c r="AR63" s="844"/>
      <c r="AS63" s="844"/>
      <c r="AT63" s="844"/>
      <c r="AU63" s="844">
        <v>1084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400</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401</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1673</v>
      </c>
      <c r="R68" s="866"/>
      <c r="S68" s="866"/>
      <c r="T68" s="866"/>
      <c r="U68" s="866"/>
      <c r="V68" s="866">
        <v>1639</v>
      </c>
      <c r="W68" s="866"/>
      <c r="X68" s="866"/>
      <c r="Y68" s="866"/>
      <c r="Z68" s="866"/>
      <c r="AA68" s="866">
        <v>34</v>
      </c>
      <c r="AB68" s="866"/>
      <c r="AC68" s="866"/>
      <c r="AD68" s="866"/>
      <c r="AE68" s="866"/>
      <c r="AF68" s="866">
        <v>34</v>
      </c>
      <c r="AG68" s="866"/>
      <c r="AH68" s="866"/>
      <c r="AI68" s="866"/>
      <c r="AJ68" s="866"/>
      <c r="AK68" s="866">
        <v>0</v>
      </c>
      <c r="AL68" s="866"/>
      <c r="AM68" s="866"/>
      <c r="AN68" s="866"/>
      <c r="AO68" s="866"/>
      <c r="AP68" s="866">
        <v>1818</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590</v>
      </c>
      <c r="R69" s="830"/>
      <c r="S69" s="830"/>
      <c r="T69" s="830"/>
      <c r="U69" s="830"/>
      <c r="V69" s="830">
        <v>542</v>
      </c>
      <c r="W69" s="830"/>
      <c r="X69" s="830"/>
      <c r="Y69" s="830"/>
      <c r="Z69" s="830"/>
      <c r="AA69" s="830">
        <v>47</v>
      </c>
      <c r="AB69" s="830"/>
      <c r="AC69" s="830"/>
      <c r="AD69" s="830"/>
      <c r="AE69" s="830"/>
      <c r="AF69" s="830">
        <v>47</v>
      </c>
      <c r="AG69" s="830"/>
      <c r="AH69" s="830"/>
      <c r="AI69" s="830"/>
      <c r="AJ69" s="830"/>
      <c r="AK69" s="830">
        <v>0</v>
      </c>
      <c r="AL69" s="830"/>
      <c r="AM69" s="830"/>
      <c r="AN69" s="830"/>
      <c r="AO69" s="830"/>
      <c r="AP69" s="830">
        <v>513</v>
      </c>
      <c r="AQ69" s="830"/>
      <c r="AR69" s="830"/>
      <c r="AS69" s="830"/>
      <c r="AT69" s="830"/>
      <c r="AU69" s="830">
        <v>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17</v>
      </c>
      <c r="R70" s="830"/>
      <c r="S70" s="830"/>
      <c r="T70" s="830"/>
      <c r="U70" s="830"/>
      <c r="V70" s="830">
        <v>16</v>
      </c>
      <c r="W70" s="830"/>
      <c r="X70" s="830"/>
      <c r="Y70" s="830"/>
      <c r="Z70" s="830"/>
      <c r="AA70" s="830">
        <v>1</v>
      </c>
      <c r="AB70" s="830"/>
      <c r="AC70" s="830"/>
      <c r="AD70" s="830"/>
      <c r="AE70" s="830"/>
      <c r="AF70" s="830">
        <v>1</v>
      </c>
      <c r="AG70" s="830"/>
      <c r="AH70" s="830"/>
      <c r="AI70" s="830"/>
      <c r="AJ70" s="830"/>
      <c r="AK70" s="830">
        <v>0</v>
      </c>
      <c r="AL70" s="830"/>
      <c r="AM70" s="830"/>
      <c r="AN70" s="830"/>
      <c r="AO70" s="830"/>
      <c r="AP70" s="830">
        <v>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3598</v>
      </c>
      <c r="R71" s="830"/>
      <c r="S71" s="830"/>
      <c r="T71" s="830"/>
      <c r="U71" s="830"/>
      <c r="V71" s="830">
        <v>4447</v>
      </c>
      <c r="W71" s="830"/>
      <c r="X71" s="830"/>
      <c r="Y71" s="830"/>
      <c r="Z71" s="830"/>
      <c r="AA71" s="830">
        <v>-849</v>
      </c>
      <c r="AB71" s="830"/>
      <c r="AC71" s="830"/>
      <c r="AD71" s="830"/>
      <c r="AE71" s="830"/>
      <c r="AF71" s="830">
        <v>825</v>
      </c>
      <c r="AG71" s="830"/>
      <c r="AH71" s="830"/>
      <c r="AI71" s="830"/>
      <c r="AJ71" s="830"/>
      <c r="AK71" s="830">
        <v>0</v>
      </c>
      <c r="AL71" s="830"/>
      <c r="AM71" s="830"/>
      <c r="AN71" s="830"/>
      <c r="AO71" s="830"/>
      <c r="AP71" s="830">
        <v>3003</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907</v>
      </c>
      <c r="AG88" s="844"/>
      <c r="AH88" s="844"/>
      <c r="AI88" s="844"/>
      <c r="AJ88" s="844"/>
      <c r="AK88" s="841"/>
      <c r="AL88" s="841"/>
      <c r="AM88" s="841"/>
      <c r="AN88" s="841"/>
      <c r="AO88" s="841"/>
      <c r="AP88" s="844">
        <v>5334</v>
      </c>
      <c r="AQ88" s="844"/>
      <c r="AR88" s="844"/>
      <c r="AS88" s="844"/>
      <c r="AT88" s="844"/>
      <c r="AU88" s="844">
        <v>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32</v>
      </c>
      <c r="CS102" s="852"/>
      <c r="CT102" s="852"/>
      <c r="CU102" s="852"/>
      <c r="CV102" s="891"/>
      <c r="CW102" s="890" t="s">
        <v>550</v>
      </c>
      <c r="CX102" s="852"/>
      <c r="CY102" s="852"/>
      <c r="CZ102" s="852"/>
      <c r="DA102" s="891"/>
      <c r="DB102" s="890" t="s">
        <v>550</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553492</v>
      </c>
      <c r="AB110" s="900"/>
      <c r="AC110" s="900"/>
      <c r="AD110" s="900"/>
      <c r="AE110" s="901"/>
      <c r="AF110" s="902">
        <v>600940</v>
      </c>
      <c r="AG110" s="900"/>
      <c r="AH110" s="900"/>
      <c r="AI110" s="900"/>
      <c r="AJ110" s="901"/>
      <c r="AK110" s="902">
        <v>590335</v>
      </c>
      <c r="AL110" s="900"/>
      <c r="AM110" s="900"/>
      <c r="AN110" s="900"/>
      <c r="AO110" s="901"/>
      <c r="AP110" s="903">
        <v>21.1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4773378</v>
      </c>
      <c r="BR110" s="931"/>
      <c r="BS110" s="931"/>
      <c r="BT110" s="931"/>
      <c r="BU110" s="931"/>
      <c r="BV110" s="931">
        <v>4314822</v>
      </c>
      <c r="BW110" s="931"/>
      <c r="BX110" s="931"/>
      <c r="BY110" s="931"/>
      <c r="BZ110" s="931"/>
      <c r="CA110" s="931">
        <v>4180861</v>
      </c>
      <c r="CB110" s="931"/>
      <c r="CC110" s="931"/>
      <c r="CD110" s="931"/>
      <c r="CE110" s="931"/>
      <c r="CF110" s="944">
        <v>149.6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1512068</v>
      </c>
      <c r="BR112" s="926"/>
      <c r="BS112" s="926"/>
      <c r="BT112" s="926"/>
      <c r="BU112" s="926"/>
      <c r="BV112" s="926">
        <v>1435994</v>
      </c>
      <c r="BW112" s="926"/>
      <c r="BX112" s="926"/>
      <c r="BY112" s="926"/>
      <c r="BZ112" s="926"/>
      <c r="CA112" s="926">
        <v>1503677</v>
      </c>
      <c r="CB112" s="926"/>
      <c r="CC112" s="926"/>
      <c r="CD112" s="926"/>
      <c r="CE112" s="926"/>
      <c r="CF112" s="920">
        <v>53.8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143836</v>
      </c>
      <c r="AB113" s="938"/>
      <c r="AC113" s="938"/>
      <c r="AD113" s="938"/>
      <c r="AE113" s="939"/>
      <c r="AF113" s="940">
        <v>134859</v>
      </c>
      <c r="AG113" s="938"/>
      <c r="AH113" s="938"/>
      <c r="AI113" s="938"/>
      <c r="AJ113" s="939"/>
      <c r="AK113" s="940">
        <v>149287</v>
      </c>
      <c r="AL113" s="938"/>
      <c r="AM113" s="938"/>
      <c r="AN113" s="938"/>
      <c r="AO113" s="939"/>
      <c r="AP113" s="941">
        <v>5.3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80993</v>
      </c>
      <c r="BR113" s="926"/>
      <c r="BS113" s="926"/>
      <c r="BT113" s="926"/>
      <c r="BU113" s="926"/>
      <c r="BV113" s="926">
        <v>63690</v>
      </c>
      <c r="BW113" s="926"/>
      <c r="BX113" s="926"/>
      <c r="BY113" s="926"/>
      <c r="BZ113" s="926"/>
      <c r="CA113" s="926">
        <v>63690</v>
      </c>
      <c r="CB113" s="926"/>
      <c r="CC113" s="926"/>
      <c r="CD113" s="926"/>
      <c r="CE113" s="926"/>
      <c r="CF113" s="920">
        <v>2.2999999999999998</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17645</v>
      </c>
      <c r="AB114" s="959"/>
      <c r="AC114" s="959"/>
      <c r="AD114" s="959"/>
      <c r="AE114" s="960"/>
      <c r="AF114" s="961">
        <v>17645</v>
      </c>
      <c r="AG114" s="959"/>
      <c r="AH114" s="959"/>
      <c r="AI114" s="959"/>
      <c r="AJ114" s="960"/>
      <c r="AK114" s="961">
        <v>16329</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562922</v>
      </c>
      <c r="BR114" s="926"/>
      <c r="BS114" s="926"/>
      <c r="BT114" s="926"/>
      <c r="BU114" s="926"/>
      <c r="BV114" s="926">
        <v>566574</v>
      </c>
      <c r="BW114" s="926"/>
      <c r="BX114" s="926"/>
      <c r="BY114" s="926"/>
      <c r="BZ114" s="926"/>
      <c r="CA114" s="926">
        <v>537902</v>
      </c>
      <c r="CB114" s="926"/>
      <c r="CC114" s="926"/>
      <c r="CD114" s="926"/>
      <c r="CE114" s="926"/>
      <c r="CF114" s="920">
        <v>19.2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596</v>
      </c>
      <c r="AB115" s="938"/>
      <c r="AC115" s="938"/>
      <c r="AD115" s="938"/>
      <c r="AE115" s="939"/>
      <c r="AF115" s="940">
        <v>512</v>
      </c>
      <c r="AG115" s="938"/>
      <c r="AH115" s="938"/>
      <c r="AI115" s="938"/>
      <c r="AJ115" s="939"/>
      <c r="AK115" s="940">
        <v>453</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100</v>
      </c>
      <c r="AB116" s="959"/>
      <c r="AC116" s="959"/>
      <c r="AD116" s="959"/>
      <c r="AE116" s="960"/>
      <c r="AF116" s="961">
        <v>202</v>
      </c>
      <c r="AG116" s="959"/>
      <c r="AH116" s="959"/>
      <c r="AI116" s="959"/>
      <c r="AJ116" s="960"/>
      <c r="AK116" s="961">
        <v>826</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715669</v>
      </c>
      <c r="AB117" s="979"/>
      <c r="AC117" s="979"/>
      <c r="AD117" s="979"/>
      <c r="AE117" s="980"/>
      <c r="AF117" s="981">
        <v>754158</v>
      </c>
      <c r="AG117" s="979"/>
      <c r="AH117" s="979"/>
      <c r="AI117" s="979"/>
      <c r="AJ117" s="980"/>
      <c r="AK117" s="981">
        <v>757230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6929361</v>
      </c>
      <c r="BR119" s="1000"/>
      <c r="BS119" s="1000"/>
      <c r="BT119" s="1000"/>
      <c r="BU119" s="1000"/>
      <c r="BV119" s="1000">
        <v>6381080</v>
      </c>
      <c r="BW119" s="1000"/>
      <c r="BX119" s="1000"/>
      <c r="BY119" s="1000"/>
      <c r="BZ119" s="1000"/>
      <c r="CA119" s="1000">
        <v>6286130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2914545</v>
      </c>
      <c r="BR120" s="931"/>
      <c r="BS120" s="931"/>
      <c r="BT120" s="931"/>
      <c r="BU120" s="931"/>
      <c r="BV120" s="931">
        <v>3153338</v>
      </c>
      <c r="BW120" s="931"/>
      <c r="BX120" s="931"/>
      <c r="BY120" s="931"/>
      <c r="BZ120" s="931"/>
      <c r="CA120" s="931">
        <v>3332383</v>
      </c>
      <c r="CB120" s="931"/>
      <c r="CC120" s="931"/>
      <c r="CD120" s="931"/>
      <c r="CE120" s="931"/>
      <c r="CF120" s="944">
        <v>119.2</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677228</v>
      </c>
      <c r="DH120" s="931"/>
      <c r="DI120" s="931"/>
      <c r="DJ120" s="931"/>
      <c r="DK120" s="931"/>
      <c r="DL120" s="931">
        <v>665372</v>
      </c>
      <c r="DM120" s="931"/>
      <c r="DN120" s="931"/>
      <c r="DO120" s="931"/>
      <c r="DP120" s="931"/>
      <c r="DQ120" s="931">
        <v>676827</v>
      </c>
      <c r="DR120" s="931"/>
      <c r="DS120" s="931"/>
      <c r="DT120" s="931"/>
      <c r="DU120" s="931"/>
      <c r="DV120" s="932">
        <v>24.2</v>
      </c>
      <c r="DW120" s="932"/>
      <c r="DX120" s="932"/>
      <c r="DY120" s="932"/>
      <c r="DZ120" s="933"/>
    </row>
    <row r="121" spans="1:130" s="218" customFormat="1" ht="26.25" customHeight="1" x14ac:dyDescent="0.15">
      <c r="A121" s="1063"/>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131471</v>
      </c>
      <c r="BR121" s="926"/>
      <c r="BS121" s="926"/>
      <c r="BT121" s="926"/>
      <c r="BU121" s="926"/>
      <c r="BV121" s="926">
        <v>111925</v>
      </c>
      <c r="BW121" s="926"/>
      <c r="BX121" s="926"/>
      <c r="BY121" s="926"/>
      <c r="BZ121" s="926"/>
      <c r="CA121" s="926">
        <v>97443</v>
      </c>
      <c r="CB121" s="926"/>
      <c r="CC121" s="926"/>
      <c r="CD121" s="926"/>
      <c r="CE121" s="926"/>
      <c r="CF121" s="920">
        <v>3.5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431467</v>
      </c>
      <c r="DR121" s="926"/>
      <c r="DS121" s="926"/>
      <c r="DT121" s="926"/>
      <c r="DU121" s="926"/>
      <c r="DV121" s="927">
        <v>15.4</v>
      </c>
      <c r="DW121" s="927"/>
      <c r="DX121" s="927"/>
      <c r="DY121" s="927"/>
      <c r="DZ121" s="928"/>
    </row>
    <row r="122" spans="1:130" s="218" customFormat="1" ht="26.25" customHeight="1" x14ac:dyDescent="0.15">
      <c r="A122" s="1063"/>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4567180</v>
      </c>
      <c r="BR122" s="1000"/>
      <c r="BS122" s="1000"/>
      <c r="BT122" s="1000"/>
      <c r="BU122" s="1000"/>
      <c r="BV122" s="1000">
        <v>4185932</v>
      </c>
      <c r="BW122" s="1000"/>
      <c r="BX122" s="1000"/>
      <c r="BY122" s="1000"/>
      <c r="BZ122" s="1000"/>
      <c r="CA122" s="1000">
        <v>4014999</v>
      </c>
      <c r="CB122" s="1000"/>
      <c r="CC122" s="1000"/>
      <c r="CD122" s="1000"/>
      <c r="CE122" s="1000"/>
      <c r="CF122" s="1017">
        <v>143.69999999999999</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392663</v>
      </c>
      <c r="DR122" s="926"/>
      <c r="DS122" s="926"/>
      <c r="DT122" s="926"/>
      <c r="DU122" s="926"/>
      <c r="DV122" s="927">
        <v>14</v>
      </c>
      <c r="DW122" s="927"/>
      <c r="DX122" s="927"/>
      <c r="DY122" s="927"/>
      <c r="DZ122" s="928"/>
    </row>
    <row r="123" spans="1:130" s="218" customFormat="1" ht="26.25" customHeight="1" x14ac:dyDescent="0.15">
      <c r="A123" s="1063"/>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35">
        <v>7613196</v>
      </c>
      <c r="BR123" s="1036"/>
      <c r="BS123" s="1036"/>
      <c r="BT123" s="1036"/>
      <c r="BU123" s="1036"/>
      <c r="BV123" s="1036">
        <v>7451195</v>
      </c>
      <c r="BW123" s="1036"/>
      <c r="BX123" s="1036"/>
      <c r="BY123" s="1036"/>
      <c r="BZ123" s="1036"/>
      <c r="CA123" s="1036">
        <v>7444825</v>
      </c>
      <c r="CB123" s="1036"/>
      <c r="CC123" s="1036"/>
      <c r="CD123" s="1036"/>
      <c r="CE123" s="1036"/>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6172</v>
      </c>
      <c r="DH123" s="959"/>
      <c r="DI123" s="959"/>
      <c r="DJ123" s="959"/>
      <c r="DK123" s="960"/>
      <c r="DL123" s="961">
        <v>4080</v>
      </c>
      <c r="DM123" s="959"/>
      <c r="DN123" s="959"/>
      <c r="DO123" s="959"/>
      <c r="DP123" s="960"/>
      <c r="DQ123" s="961">
        <v>2720</v>
      </c>
      <c r="DR123" s="959"/>
      <c r="DS123" s="959"/>
      <c r="DT123" s="959"/>
      <c r="DU123" s="960"/>
      <c r="DV123" s="962">
        <v>0.1</v>
      </c>
      <c r="DW123" s="963"/>
      <c r="DX123" s="963"/>
      <c r="DY123" s="963"/>
      <c r="DZ123" s="964"/>
    </row>
    <row r="124" spans="1:130" s="218" customFormat="1" ht="26.25" customHeight="1" thickBot="1" x14ac:dyDescent="0.2">
      <c r="A124" s="1063"/>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452</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828668</v>
      </c>
      <c r="DH124" s="986"/>
      <c r="DI124" s="986"/>
      <c r="DJ124" s="986"/>
      <c r="DK124" s="987"/>
      <c r="DL124" s="985">
        <v>766542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596</v>
      </c>
      <c r="AB127" s="959"/>
      <c r="AC127" s="959"/>
      <c r="AD127" s="959"/>
      <c r="AE127" s="960"/>
      <c r="AF127" s="961">
        <v>512</v>
      </c>
      <c r="AG127" s="959"/>
      <c r="AH127" s="959"/>
      <c r="AI127" s="959"/>
      <c r="AJ127" s="960"/>
      <c r="AK127" s="961">
        <v>453</v>
      </c>
      <c r="AL127" s="959"/>
      <c r="AM127" s="959"/>
      <c r="AN127" s="959"/>
      <c r="AO127" s="960"/>
      <c r="AP127" s="962">
        <v>0</v>
      </c>
      <c r="AQ127" s="963"/>
      <c r="AR127" s="963"/>
      <c r="AS127" s="963"/>
      <c r="AT127" s="964"/>
      <c r="AU127" s="220"/>
      <c r="AV127" s="220"/>
      <c r="AW127" s="220"/>
      <c r="AX127" s="1037" t="s">
        <v>458</v>
      </c>
      <c r="AY127" s="1038"/>
      <c r="AZ127" s="1038"/>
      <c r="BA127" s="1038"/>
      <c r="BB127" s="1038"/>
      <c r="BC127" s="1038"/>
      <c r="BD127" s="1038"/>
      <c r="BE127" s="1039"/>
      <c r="BF127" s="1040" t="s">
        <v>459</v>
      </c>
      <c r="BG127" s="1038"/>
      <c r="BH127" s="1038"/>
      <c r="BI127" s="1038"/>
      <c r="BJ127" s="1038"/>
      <c r="BK127" s="1038"/>
      <c r="BL127" s="1039"/>
      <c r="BM127" s="1040" t="s">
        <v>460</v>
      </c>
      <c r="BN127" s="1038"/>
      <c r="BO127" s="1038"/>
      <c r="BP127" s="1038"/>
      <c r="BQ127" s="1038"/>
      <c r="BR127" s="1038"/>
      <c r="BS127" s="1039"/>
      <c r="BT127" s="1040" t="s">
        <v>461</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463</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464</v>
      </c>
      <c r="X128" s="1049"/>
      <c r="Y128" s="1049"/>
      <c r="Z128" s="1050"/>
      <c r="AA128" s="1051">
        <v>35943</v>
      </c>
      <c r="AB128" s="1052"/>
      <c r="AC128" s="1052"/>
      <c r="AD128" s="1052"/>
      <c r="AE128" s="1053"/>
      <c r="AF128" s="1054">
        <v>34095</v>
      </c>
      <c r="AG128" s="1052"/>
      <c r="AH128" s="1052"/>
      <c r="AI128" s="1052"/>
      <c r="AJ128" s="1053"/>
      <c r="AK128" s="1054">
        <v>24728</v>
      </c>
      <c r="AL128" s="1052"/>
      <c r="AM128" s="1052"/>
      <c r="AN128" s="1052"/>
      <c r="AO128" s="1053"/>
      <c r="AP128" s="1055"/>
      <c r="AQ128" s="1056"/>
      <c r="AR128" s="1056"/>
      <c r="AS128" s="1056"/>
      <c r="AT128" s="1057"/>
      <c r="AU128" s="220"/>
      <c r="AV128" s="220"/>
      <c r="AW128" s="220"/>
      <c r="AX128" s="896" t="s">
        <v>465</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466</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3095231</v>
      </c>
      <c r="AB129" s="959"/>
      <c r="AC129" s="959"/>
      <c r="AD129" s="959"/>
      <c r="AE129" s="960"/>
      <c r="AF129" s="961">
        <v>3187078</v>
      </c>
      <c r="AG129" s="959"/>
      <c r="AH129" s="959"/>
      <c r="AI129" s="959"/>
      <c r="AJ129" s="960"/>
      <c r="AK129" s="961">
        <v>3293012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484461</v>
      </c>
      <c r="AB130" s="959"/>
      <c r="AC130" s="959"/>
      <c r="AD130" s="959"/>
      <c r="AE130" s="960"/>
      <c r="AF130" s="961">
        <v>509880</v>
      </c>
      <c r="AG130" s="959"/>
      <c r="AH130" s="959"/>
      <c r="AI130" s="959"/>
      <c r="AJ130" s="960"/>
      <c r="AK130" s="961">
        <v>498169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2610770</v>
      </c>
      <c r="AB131" s="986"/>
      <c r="AC131" s="986"/>
      <c r="AD131" s="986"/>
      <c r="AE131" s="987"/>
      <c r="AF131" s="985">
        <v>2677198</v>
      </c>
      <c r="AG131" s="986"/>
      <c r="AH131" s="986"/>
      <c r="AI131" s="986"/>
      <c r="AJ131" s="987"/>
      <c r="AK131" s="985">
        <v>2794843</v>
      </c>
      <c r="AL131" s="986"/>
      <c r="AM131" s="986"/>
      <c r="AN131" s="986"/>
      <c r="AO131" s="987"/>
      <c r="AP131" s="1110"/>
      <c r="AQ131" s="1111"/>
      <c r="AR131" s="1111"/>
      <c r="AS131" s="1111"/>
      <c r="AT131" s="1112"/>
      <c r="AU131" s="221"/>
      <c r="AV131" s="221"/>
      <c r="AW131" s="221"/>
      <c r="AX131" s="1083" t="s">
        <v>473</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7.4792110000000003</v>
      </c>
      <c r="AB132" s="1097"/>
      <c r="AC132" s="1097"/>
      <c r="AD132" s="1097"/>
      <c r="AE132" s="1098"/>
      <c r="AF132" s="1099">
        <v>7.8508579999999997</v>
      </c>
      <c r="AG132" s="1097"/>
      <c r="AH132" s="1097"/>
      <c r="AI132" s="1097"/>
      <c r="AJ132" s="1098"/>
      <c r="AK132" s="1099">
        <v>8.3844779999999997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7.4</v>
      </c>
      <c r="AB133" s="1080"/>
      <c r="AC133" s="1080"/>
      <c r="AD133" s="1080"/>
      <c r="AE133" s="1081"/>
      <c r="AF133" s="1079">
        <v>7.3</v>
      </c>
      <c r="AG133" s="1080"/>
      <c r="AH133" s="1080"/>
      <c r="AI133" s="1080"/>
      <c r="AJ133" s="1081"/>
      <c r="AK133" s="1079">
        <v>7.9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Ia6kjtPCx1TsDIU3krEqGTK4hKJk7eVNcxBUWu3DZrfOsEKuOr+sMMRbh5EUZ6OZxHyijm3+XM9ZSnnpbiv+g==" saltValue="2ysEviNemF4h5srhPHVm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h03QdGu+pQbgZAnTKdmBKyMpu0K/ZjleE1fLYak7D11ZpLRUProY/BUq67hq052B3BeuDXljzBGPW9HAb9HaQ==" saltValue="ttN3UHd6HH/OclJQj0eJ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YxltcgZQctLMIIbMCxe+Aa5byeUh+5UDqqAs+WySl6La4z/jzOT0dZLyjI7Ki6n27JXYnhtojrLo2SymQ3bHQ==" saltValue="n9rcixnALOD6jt+YxJ+N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732540</v>
      </c>
      <c r="AP9" s="269">
        <v>209597</v>
      </c>
      <c r="AQ9" s="270">
        <v>263788</v>
      </c>
      <c r="AR9" s="271">
        <v>-20.5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126530</v>
      </c>
      <c r="AP10" s="272">
        <v>36203</v>
      </c>
      <c r="AQ10" s="273">
        <v>39680</v>
      </c>
      <c r="AR10" s="274">
        <v>-8.8000000000000007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4557</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204</v>
      </c>
      <c r="AP13" s="272">
        <v>58</v>
      </c>
      <c r="AQ13" s="273">
        <v>12917</v>
      </c>
      <c r="AR13" s="274">
        <v>-99.6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5000</v>
      </c>
      <c r="AP14" s="272">
        <v>1431</v>
      </c>
      <c r="AQ14" s="273">
        <v>4746</v>
      </c>
      <c r="AR14" s="274">
        <v>-69.8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-28775</v>
      </c>
      <c r="AP15" s="272">
        <v>-8233</v>
      </c>
      <c r="AQ15" s="273">
        <v>-12765</v>
      </c>
      <c r="AR15" s="274">
        <v>-35.5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835499</v>
      </c>
      <c r="AP16" s="272">
        <v>239056</v>
      </c>
      <c r="AQ16" s="273">
        <v>312922</v>
      </c>
      <c r="AR16" s="274">
        <v>-23.6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23.18</v>
      </c>
      <c r="AP21" s="286">
        <v>24.75</v>
      </c>
      <c r="AQ21" s="287">
        <v>-1.57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97.8</v>
      </c>
      <c r="AP22" s="291">
        <v>95.6</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590335</v>
      </c>
      <c r="AP32" s="300">
        <v>168908</v>
      </c>
      <c r="AQ32" s="301">
        <v>170896</v>
      </c>
      <c r="AR32" s="302">
        <v>-1.2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149287</v>
      </c>
      <c r="AP35" s="300">
        <v>42714</v>
      </c>
      <c r="AQ35" s="301">
        <v>33138</v>
      </c>
      <c r="AR35" s="302">
        <v>28.9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16329</v>
      </c>
      <c r="AP36" s="300">
        <v>4672</v>
      </c>
      <c r="AQ36" s="301">
        <v>2943</v>
      </c>
      <c r="AR36" s="302">
        <v>58.7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453</v>
      </c>
      <c r="AP37" s="300">
        <v>130</v>
      </c>
      <c r="AQ37" s="301">
        <v>1487</v>
      </c>
      <c r="AR37" s="302">
        <v>-91.3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826</v>
      </c>
      <c r="AP38" s="303">
        <v>236</v>
      </c>
      <c r="AQ38" s="304">
        <v>60</v>
      </c>
      <c r="AR38" s="292">
        <v>293.3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-24728</v>
      </c>
      <c r="AP39" s="300">
        <v>-7075</v>
      </c>
      <c r="AQ39" s="301">
        <v>-8408</v>
      </c>
      <c r="AR39" s="302">
        <v>-15.9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-498169</v>
      </c>
      <c r="AP40" s="300">
        <v>-142538</v>
      </c>
      <c r="AQ40" s="301">
        <v>-141122</v>
      </c>
      <c r="AR40" s="302">
        <v>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234333</v>
      </c>
      <c r="AP41" s="300">
        <v>67048</v>
      </c>
      <c r="AQ41" s="301">
        <v>59000</v>
      </c>
      <c r="AR41" s="302">
        <v>13.6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518794</v>
      </c>
      <c r="AN51" s="322">
        <v>138161</v>
      </c>
      <c r="AO51" s="323">
        <v>-54.1</v>
      </c>
      <c r="AP51" s="324">
        <v>301035</v>
      </c>
      <c r="AQ51" s="325">
        <v>12.2</v>
      </c>
      <c r="AR51" s="326">
        <v>-66.3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444638</v>
      </c>
      <c r="AN52" s="330">
        <v>118412</v>
      </c>
      <c r="AO52" s="331">
        <v>4.0999999999999996</v>
      </c>
      <c r="AP52" s="332">
        <v>154376</v>
      </c>
      <c r="AQ52" s="333">
        <v>29.1</v>
      </c>
      <c r="AR52" s="334">
        <v>-25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479802</v>
      </c>
      <c r="AN53" s="322">
        <v>130133</v>
      </c>
      <c r="AO53" s="323">
        <v>-5.8</v>
      </c>
      <c r="AP53" s="324">
        <v>277467</v>
      </c>
      <c r="AQ53" s="325">
        <v>-7.8</v>
      </c>
      <c r="AR53" s="326">
        <v>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326671</v>
      </c>
      <c r="AN54" s="330">
        <v>88601</v>
      </c>
      <c r="AO54" s="331">
        <v>-25.2</v>
      </c>
      <c r="AP54" s="332">
        <v>128378</v>
      </c>
      <c r="AQ54" s="333">
        <v>-16.8</v>
      </c>
      <c r="AR54" s="334">
        <v>-8.4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352354</v>
      </c>
      <c r="AN55" s="322">
        <v>98012</v>
      </c>
      <c r="AO55" s="323">
        <v>-24.7</v>
      </c>
      <c r="AP55" s="324">
        <v>282256</v>
      </c>
      <c r="AQ55" s="325">
        <v>1.7</v>
      </c>
      <c r="AR55" s="326">
        <v>-26.4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264849</v>
      </c>
      <c r="AN56" s="330">
        <v>73671</v>
      </c>
      <c r="AO56" s="331">
        <v>-16.899999999999999</v>
      </c>
      <c r="AP56" s="332">
        <v>145453</v>
      </c>
      <c r="AQ56" s="333">
        <v>13.3</v>
      </c>
      <c r="AR56" s="334">
        <v>-30.2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293200</v>
      </c>
      <c r="AN57" s="322">
        <v>82267</v>
      </c>
      <c r="AO57" s="323">
        <v>-16.100000000000001</v>
      </c>
      <c r="AP57" s="324">
        <v>295341</v>
      </c>
      <c r="AQ57" s="325">
        <v>4.5999999999999996</v>
      </c>
      <c r="AR57" s="326">
        <v>-20.7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239047</v>
      </c>
      <c r="AN58" s="330">
        <v>67073</v>
      </c>
      <c r="AO58" s="331">
        <v>-9</v>
      </c>
      <c r="AP58" s="332">
        <v>137402</v>
      </c>
      <c r="AQ58" s="333">
        <v>-5.5</v>
      </c>
      <c r="AR58" s="334">
        <v>-3.5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1173205</v>
      </c>
      <c r="AN59" s="322">
        <v>335681</v>
      </c>
      <c r="AO59" s="323">
        <v>308</v>
      </c>
      <c r="AP59" s="324">
        <v>292845</v>
      </c>
      <c r="AQ59" s="325">
        <v>-0.8</v>
      </c>
      <c r="AR59" s="326">
        <v>308.8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443798</v>
      </c>
      <c r="AN60" s="330">
        <v>126981</v>
      </c>
      <c r="AO60" s="331">
        <v>89.3</v>
      </c>
      <c r="AP60" s="332">
        <v>143187</v>
      </c>
      <c r="AQ60" s="333">
        <v>4.2</v>
      </c>
      <c r="AR60" s="334">
        <v>85.1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563471</v>
      </c>
      <c r="AN61" s="337">
        <v>156851</v>
      </c>
      <c r="AO61" s="338">
        <v>41.5</v>
      </c>
      <c r="AP61" s="339">
        <v>289789</v>
      </c>
      <c r="AQ61" s="340">
        <v>2</v>
      </c>
      <c r="AR61" s="326">
        <v>39.5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343801</v>
      </c>
      <c r="AN62" s="330">
        <v>94948</v>
      </c>
      <c r="AO62" s="331">
        <v>8.5</v>
      </c>
      <c r="AP62" s="332">
        <v>141759</v>
      </c>
      <c r="AQ62" s="333">
        <v>4.9000000000000004</v>
      </c>
      <c r="AR62" s="334">
        <v>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E80rZRG0A+MYfL/pCv4Cd8fNFHjGUZp+oYd7v53Dmv+ijSEMY5MVikS/Y+VzpoT+Z+1dUBZneq3iy5Mh/012Q==" saltValue="FT6p3BXz6vkwymjie8To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s/SY9fG2wr4kGMtGqTxOZO2fJx+sfHxyacm2n1NSeUJ+kGg/cf0AQi0h2hsD8jZfsAZb6y2TO8vZ1NcJLV79tQ==" saltValue="akVOdqA8FIieZo3OlqFg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mdeWnMz8jZUz/J1Zz8D956gtHJbfOmDriMSwsM9DwnvadyRir/pV0Qq0EBPAPcpXkpvI4SkgP8mgmoJwgl484A==" saltValue="MPE17S9J2CozP7EvqdZQ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55.88</v>
      </c>
      <c r="G47" s="12">
        <v>46.78</v>
      </c>
      <c r="H47" s="12">
        <v>50.05</v>
      </c>
      <c r="I47" s="12">
        <v>49.84</v>
      </c>
      <c r="J47" s="13">
        <v>46.73</v>
      </c>
    </row>
    <row r="48" spans="2:10" ht="57.75" customHeight="1" x14ac:dyDescent="0.15">
      <c r="B48" s="14"/>
      <c r="C48" s="1141" t="s">
        <v>4</v>
      </c>
      <c r="D48" s="1141"/>
      <c r="E48" s="1142"/>
      <c r="F48" s="15">
        <v>7.07</v>
      </c>
      <c r="G48" s="16">
        <v>7.69</v>
      </c>
      <c r="H48" s="16">
        <v>7.95</v>
      </c>
      <c r="I48" s="16">
        <v>7.71</v>
      </c>
      <c r="J48" s="17">
        <v>6.05</v>
      </c>
    </row>
    <row r="49" spans="2:10" ht="57.75" customHeight="1" thickBot="1" x14ac:dyDescent="0.2">
      <c r="B49" s="18"/>
      <c r="C49" s="1143" t="s">
        <v>5</v>
      </c>
      <c r="D49" s="1143"/>
      <c r="E49" s="1144"/>
      <c r="F49" s="19" t="s">
        <v>532</v>
      </c>
      <c r="G49" s="20" t="s">
        <v>533</v>
      </c>
      <c r="H49" s="20">
        <v>1.22</v>
      </c>
      <c r="I49" s="20">
        <v>1.22</v>
      </c>
      <c r="J49" s="21" t="s">
        <v>534</v>
      </c>
    </row>
    <row r="50" spans="2:10" x14ac:dyDescent="0.15"/>
  </sheetData>
  <sheetProtection algorithmName="SHA-512" hashValue="U97jhfQ966XGPPHl8/+PLh9pxdtDgsd6Zfn9Y5skGqyhxXJUCdn74AiJX8d/pVc5Hc/Sxrk+gacflsvCKoxk0g==" saltValue="dA2vUhfN2i8nh3qAYpS5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谷山　祐司</cp:lastModifiedBy>
  <dcterms:created xsi:type="dcterms:W3CDTF">2026-02-23T04:13:44Z</dcterms:created>
  <dcterms:modified xsi:type="dcterms:W3CDTF">2026-03-09T00:17:25Z</dcterms:modified>
  <cp:category/>
</cp:coreProperties>
</file>