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okp0556\Desktop\令和５年度財政状況資料集\【財政状況資料集】_015610_興部町_2023\"/>
    </mc:Choice>
  </mc:AlternateContent>
  <xr:revisionPtr revIDLastSave="0" documentId="13_ncr:1_{43BD238F-89D8-45A2-AAF6-BEB18839E82D}"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C36" i="10"/>
  <c r="CO35" i="10"/>
  <c r="AM35" i="10"/>
  <c r="C35" i="10"/>
  <c r="CO34" i="10"/>
  <c r="BW34" i="10"/>
  <c r="BW35" i="10" s="1"/>
  <c r="BW36" i="10" s="1"/>
  <c r="BW37" i="10" s="1"/>
  <c r="U34" i="10"/>
  <c r="U35" i="10" s="1"/>
  <c r="U36" i="10" s="1"/>
  <c r="U37"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<sst xmlns="http://schemas.openxmlformats.org/spreadsheetml/2006/main" count="1089" uniqueCount="562">
  <si>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</si>
  <si>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</si>
  <si>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</si>
  <si>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</si>
  <si>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</si>
  <si>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</si>
  <si>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</si>
  <si>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</si>
  <si>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</si>
  <si>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</si>
  <si>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</si>
  <si>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</si>
  <si>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</si>
  <si>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</si>
  <si>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</si>
  <si>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</si>
  <si>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</si>
  <si>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</si>
  <si>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</si>
  <si>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</si>
  <si>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</si>
  <si>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</si>
  <si>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</si>
  <si>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</si>
  <si>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</si>
  <si>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</si>
  <si>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</si>
  <si>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</si>
  <si>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</si>
  <si>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</si>
  <si>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</si>
  <si>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</si>
  <si>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</si>
  <si>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</si>
  <si>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</si>
  <si>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</si>
  <si>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</si>
  <si>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</si>
  <si>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</si>
  <si>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</si>
  <si>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</si>
  <si>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</si>
  <si>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</si>
  <si>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</si>
  <si>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</si>
  <si>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</si>
  <si>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</si>
  <si>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</si>
  <si>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</si>
  <si>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</si>
  <si>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</si>
  <si>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</si>
  <si>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</si>
  <si>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</si>
  <si>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</si>
  <si>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</si>
  <si>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</si>
  <si>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</si>
  <si>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</si>
  <si>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</si>
  <si>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</si>
  <si>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</si>
  <si>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</si>
  <si>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</si>
  <si>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</si>
  <si>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</si>
  <si>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</si>
  <si>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</si>
  <si>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</si>
  <si>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</si>
  <si>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</si>
  <si>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</si>
  <si>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</si>
  <si>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</si>
  <si>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</si>
  <si>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</si>
  <si>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</si>
  <si>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</si>
  <si>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</si>
  <si>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</si>
  <si>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</si>
  <si>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</si>
  <si>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</si>
  <si>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</si>
  <si>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</si>
  <si>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</si>
  <si>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</si>
  <si>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</si>
  <si>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</si>
  <si>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</si>
  <si>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</si>
  <si>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</si>
  <si>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</si>
  <si>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</si>
  <si>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興部町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</si>
  <si>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</si>
  <si>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</si>
  <si>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</si>
  <si>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</si>
  <si>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</si>
  <si>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</si>
  <si>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</si>
  <si>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</si>
  <si>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</si>
  <si>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</si>
  <si>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</si>
  <si>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</si>
  <si>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</si>
  <si>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</si>
  <si>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</si>
  <si>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</si>
  <si>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</si>
  <si>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</si>
  <si>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</si>
  <si>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</si>
  <si>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</si>
  <si>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</si>
  <si>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</si>
  <si>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</si>
  <si>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</si>
  <si>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</si>
  <si>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</si>
  <si>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</si>
  <si>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</si>
  <si>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</si>
  <si>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</si>
  <si>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</si>
  <si>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</si>
  <si>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</si>
  <si>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</si>
  <si>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</si>
  <si>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</si>
  <si>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</si>
  <si>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</si>
  <si>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</si>
  <si>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</si>
  <si>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</si>
  <si>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</si>
  <si>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</si>
  <si>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</si>
  <si>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</si>
  <si>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</si>
  <si>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</si>
  <si>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</si>
  <si>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</si>
  <si>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</si>
  <si>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</si>
  <si>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</si>
  <si>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</si>
  <si>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</si>
  <si>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</si>
  <si>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</si>
  <si>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</si>
  <si>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</si>
  <si>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</si>
  <si>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</si>
  <si>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</si>
  <si>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</si>
  <si>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</si>
  <si>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</si>
  <si>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</si>
  <si>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</si>
  <si>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</si>
  <si>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</si>
  <si>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</si>
  <si>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</si>
  <si>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</si>
  <si>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</si>
  <si>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</si>
  <si>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</si>
  <si>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</si>
  <si>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</si>
  <si>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</si>
  <si>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</si>
  <si>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</si>
  <si>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</si>
  <si>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</si>
  <si>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</si>
  <si>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</si>
  <si>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</si>
  <si>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</si>
  <si>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</si>
  <si>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</si>
  <si>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</si>
  <si>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</si>
  <si>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</si>
  <si>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</si>
  <si>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</si>
  <si>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</si>
  <si>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</si>
  <si>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</si>
  <si>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</si>
  <si>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</si>
  <si>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</si>
  <si>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</si>
  <si>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</si>
  <si>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</si>
  <si>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</si>
  <si>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</si>
  <si>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</si>
  <si>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</si>
  <si>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</si>
  <si>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</si>
  <si>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北海道興部町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</si>
  <si>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</si>
  <si>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</si>
  <si>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</si>
  <si>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</si>
  <si>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</si>
  <si>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</si>
  <si>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</si>
  <si>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</si>
  <si>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</si>
  <si>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</si>
  <si>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</si>
  <si>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</si>
  <si>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</si>
  <si>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</si>
  <si>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</si>
  <si>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</si>
  <si>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</si>
  <si>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</si>
  <si>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</si>
  <si>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</si>
  <si>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</si>
  <si>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</si>
  <si>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</si>
  <si>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</si>
  <si>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</si>
  <si>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</si>
  <si>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</si>
  <si>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</si>
  <si>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</si>
  <si>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</si>
  <si>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</si>
  <si>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</si>
  <si>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</si>
  <si>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</si>
  <si>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</si>
  <si>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</si>
  <si>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</si>
  <si>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</si>
  <si>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</si>
  <si>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</si>
  <si>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</si>
  <si>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</si>
  <si>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</si>
  <si>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</si>
  <si>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</si>
  <si>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</si>
  <si>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</si>
  <si>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</si>
  <si>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</si>
  <si>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</si>
  <si>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</si>
  <si>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</si>
  <si>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</si>
  <si>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</si>
  <si>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</si>
  <si>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</si>
  <si>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</si>
  <si>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</si>
  <si>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</si>
  <si>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</si>
  <si>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</si>
  <si>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</si>
  <si>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</si>
  <si>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</si>
  <si>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</si>
  <si>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</si>
  <si>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</si>
  <si>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</si>
  <si>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</si>
  <si>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</si>
  <si>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</si>
  <si>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</si>
  <si>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</si>
  <si>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</si>
  <si>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</si>
  <si>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</si>
  <si>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</si>
  <si>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</si>
  <si>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</si>
  <si>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</si>
  <si>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</si>
  <si>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</si>
  <si>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</si>
  <si>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</si>
  <si>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</si>
  <si>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</si>
  <si>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</si>
  <si>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</si>
  <si>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</si>
  <si>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</si>
  <si>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</si>
  <si>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</si>
  <si>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</si>
  <si>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</si>
  <si>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</si>
  <si>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</si>
  <si>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</si>
  <si>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</si>
  <si>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</si>
  <si>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</si>
  <si>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</si>
  <si>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</si>
  <si>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</si>
  <si>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</si>
  <si>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</si>
  <si>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</si>
  <si>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</si>
  <si>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</si>
  <si>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</si>
  <si>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</si>
  <si>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</si>
  <si>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</si>
  <si>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</si>
  <si>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</si>
  <si>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</si>
  <si>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</si>
  <si>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</si>
  <si>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</si>
  <si>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</si>
  <si>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</si>
  <si>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</si>
  <si>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</si>
  <si>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</si>
  <si>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</si>
  <si>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</si>
  <si>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</si>
  <si>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</si>
  <si>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</si>
  <si>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</si>
  <si>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</si>
  <si>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</si>
  <si>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</si>
  <si>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</si>
  <si>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</si>
  <si>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</si>
  <si>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</si>
  <si>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</si>
  <si>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</si>
  <si>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</si>
  <si>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</si>
  <si>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</si>
  <si>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</si>
  <si>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</si>
  <si>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</si>
  <si>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</si>
  <si>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</si>
  <si>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</si>
  <si>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</si>
  <si>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</si>
  <si>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</si>
  <si>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北海道興部町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</si>
  <si>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</si>
  <si>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</si>
  <si>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</si>
  <si>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</si>
  <si>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</si>
  <si>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</si>
  <si>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</si>
  <si>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</si>
  <si>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</si>
  <si>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</si>
  <si>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</si>
  <si>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</si>
  <si>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</si>
  <si>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</si>
  <si>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</si>
  <si>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</si>
  <si>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</si>
  <si>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</si>
  <si>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</si>
  <si>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</si>
  <si>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</si>
  <si>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</si>
  <si>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</si>
  <si>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</si>
  <si>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</si>
  <si>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</si>
  <si>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</si>
  <si>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</si>
  <si>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</si>
  <si>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</si>
  <si>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</si>
  <si>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</si>
  <si>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</si>
  <si>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</si>
  <si>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</si>
  <si>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後期高齢者医療に関する特別会計</t>
    <phoneticPr fontId="5"/>
  </si>
  <si>
    <t>介護サービス事業特別会計</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</si>
  <si>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</si>
  <si>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</si>
  <si>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</si>
  <si>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</si>
  <si>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</si>
  <si>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</si>
  <si>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</si>
  <si>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</si>
  <si>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</si>
  <si>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</si>
  <si>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</si>
  <si>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</si>
  <si>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</si>
  <si>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</si>
  <si>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</si>
  <si>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</si>
  <si>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</si>
  <si>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</si>
  <si>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</si>
  <si>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</si>
  <si>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</si>
  <si>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</si>
  <si>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</si>
  <si>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</si>
  <si>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</si>
  <si>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</si>
  <si>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</si>
  <si>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</si>
  <si>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</si>
  <si>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</si>
  <si>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</si>
  <si>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</si>
  <si>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</si>
  <si>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</si>
  <si>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</si>
  <si>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</si>
  <si>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</si>
  <si>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</si>
  <si>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</si>
  <si>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</si>
  <si>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</si>
  <si>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</si>
  <si>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</si>
  <si>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</si>
  <si>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</si>
  <si>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</si>
  <si>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</si>
  <si>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</si>
  <si>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</si>
  <si>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</si>
  <si>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</si>
  <si>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</si>
  <si>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</si>
  <si>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</si>
  <si>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</si>
  <si>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</si>
  <si>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</si>
  <si>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</si>
  <si>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</si>
  <si>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</si>
  <si>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</si>
  <si>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</si>
  <si>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</si>
  <si>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</si>
  <si>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</si>
  <si>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</si>
  <si>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</si>
  <si>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</si>
  <si>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</si>
  <si>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</si>
  <si>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</si>
  <si>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</si>
  <si>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</si>
  <si>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</si>
  <si>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</si>
  <si>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</si>
  <si>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</si>
  <si>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</si>
  <si>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</si>
  <si>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</si>
  <si>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</si>
  <si>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</si>
  <si>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</si>
  <si>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</si>
  <si>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</si>
  <si>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</si>
  <si>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</si>
  <si>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</si>
  <si>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</si>
  <si>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</si>
  <si>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</si>
  <si>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</si>
  <si>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</si>
  <si>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</si>
  <si>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</si>
  <si>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</si>
  <si>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</si>
  <si>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</si>
  <si>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</si>
  <si>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</si>
  <si>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</si>
  <si>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</si>
  <si>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</si>
  <si>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</si>
  <si>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</si>
  <si>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</si>
  <si>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</si>
  <si>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</si>
  <si>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</si>
  <si>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</si>
  <si>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</si>
  <si>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</si>
  <si>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</si>
  <si>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</si>
  <si>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</si>
  <si>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</si>
  <si>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</si>
  <si>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</si>
  <si>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</si>
  <si>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</si>
  <si>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</si>
  <si>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</si>
  <si>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</si>
  <si>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</si>
  <si>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</si>
  <si>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</si>
  <si>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</si>
  <si>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</si>
  <si>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</si>
  <si>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</si>
  <si>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</si>
  <si>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</si>
  <si>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</si>
  <si>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</si>
  <si>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</si>
  <si>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</si>
  <si>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</si>
  <si>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</si>
  <si>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</si>
  <si>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</si>
  <si>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0.88</t>
  </si>
  <si>
    <t>▲ 1.78</t>
  </si>
  <si>
    <t>▲ 2.65</t>
  </si>
  <si>
    <t>一般会計</t>
  </si>
  <si>
    <t>国民健康保険病院事業会計</t>
  </si>
  <si>
    <t>国民健康保険事業特別会計</t>
  </si>
  <si>
    <t>介護保険事業特別会計</t>
  </si>
  <si>
    <t>公共下水道事業特別会計</t>
  </si>
  <si>
    <t>簡易水道事業特別会計</t>
  </si>
  <si>
    <t>介護サービス事業特別会計</t>
  </si>
  <si>
    <t>後期高齢者医療に関する特別会計</t>
  </si>
  <si>
    <t>その他会計（赤字）</t>
  </si>
  <si>
    <t>その他会計（黒字）</t>
  </si>
  <si>
    <t>R01</t>
    <phoneticPr fontId="5"/>
  </si>
  <si>
    <t>R02</t>
    <phoneticPr fontId="5"/>
  </si>
  <si>
    <t>R03</t>
    <phoneticPr fontId="5"/>
  </si>
  <si>
    <t>R04</t>
    <phoneticPr fontId="5"/>
  </si>
  <si>
    <t>R05</t>
    <phoneticPr fontId="5"/>
  </si>
  <si>
    <t>-</t>
    <phoneticPr fontId="2"/>
  </si>
  <si>
    <t>紋別地区消防組合</t>
    <rPh sb="0" eb="8">
      <t>モンベツチクショウボウクミアイ</t>
    </rPh>
    <phoneticPr fontId="10"/>
  </si>
  <si>
    <t>西紋別地区環境衛生施設組合</t>
    <rPh sb="0" eb="5">
      <t>ニシモンベツチク</t>
    </rPh>
    <rPh sb="5" eb="9">
      <t>カンキョウエイセイ</t>
    </rPh>
    <rPh sb="9" eb="11">
      <t>シセツ</t>
    </rPh>
    <rPh sb="11" eb="13">
      <t>クミアイ</t>
    </rPh>
    <phoneticPr fontId="10"/>
  </si>
  <si>
    <t>網走地方教育研修センター</t>
    <rPh sb="0" eb="4">
      <t>アバシリチホウ</t>
    </rPh>
    <rPh sb="4" eb="8">
      <t>キョウイクケンシュウ</t>
    </rPh>
    <phoneticPr fontId="10"/>
  </si>
  <si>
    <t>広域紋別病院企業団</t>
    <rPh sb="0" eb="6">
      <t>コウイキモンベツビョウイン</t>
    </rPh>
    <rPh sb="6" eb="9">
      <t>キギョウダン</t>
    </rPh>
    <phoneticPr fontId="10"/>
  </si>
  <si>
    <t>㈱オホーツククリーンミート</t>
    <phoneticPr fontId="10"/>
  </si>
  <si>
    <t>-</t>
    <phoneticPr fontId="2"/>
  </si>
  <si>
    <t>ふるさと応援基金</t>
    <rPh sb="4" eb="6">
      <t>オウエン</t>
    </rPh>
    <rPh sb="6" eb="8">
      <t>キキン</t>
    </rPh>
    <phoneticPr fontId="5"/>
  </si>
  <si>
    <t>水産振興基金</t>
    <rPh sb="0" eb="2">
      <t>スイサン</t>
    </rPh>
    <rPh sb="2" eb="4">
      <t>シンコウ</t>
    </rPh>
    <rPh sb="4" eb="6">
      <t>キキン</t>
    </rPh>
    <phoneticPr fontId="2"/>
  </si>
  <si>
    <t>地域福祉基金</t>
    <rPh sb="0" eb="2">
      <t>チイキ</t>
    </rPh>
    <rPh sb="2" eb="4">
      <t>フクシ</t>
    </rPh>
    <rPh sb="4" eb="6">
      <t>キキン</t>
    </rPh>
    <phoneticPr fontId="2"/>
  </si>
  <si>
    <t>森林振興基金</t>
    <rPh sb="0" eb="2">
      <t>シンリン</t>
    </rPh>
    <rPh sb="2" eb="6">
      <t>シンコウキキン</t>
    </rPh>
    <phoneticPr fontId="2"/>
  </si>
  <si>
    <t>興浜南線及び名寄線代替輸送確保基金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</si>
</sst>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8A81-4921-83FD-635D011578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301288</c:v>
                </c:pt>
                <c:pt idx="1">
                  <c:v>138161</c:v>
                </c:pt>
                <c:pt idx="2">
                  <c:v>130133</c:v>
                </c:pt>
                <c:pt idx="3">
                  <c:v>98012</c:v>
                </c:pt>
                <c:pt idx="4">
                  <c:v>82267</c:v>
                </c:pt>
              </c:numCache>
            </c:numRef>
          </c:val>
          <c:smooth val="0"/>
          <c:extLst>
            <c:ext xmlns:c16="http://schemas.microsoft.com/office/drawing/2014/chart" uri="{C3380CC4-5D6E-409C-BE32-E72D297353CC}">
              <c16:uniqueId val="{00000001-8A81-4921-83FD-635D011578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5.07</c:v>
                </c:pt>
                <c:pt idx="1">
                  <c:v>7.07</c:v>
                </c:pt>
                <c:pt idx="2">
                  <c:v>7.69</c:v>
                </c:pt>
                <c:pt idx="3">
                  <c:v>7.95</c:v>
                </c:pt>
                <c:pt idx="4">
                  <c:v>7.71</c:v>
                </c:pt>
              </c:numCache>
            </c:numRef>
          </c:val>
          <c:extLst>
            <c:ext xmlns:c16="http://schemas.microsoft.com/office/drawing/2014/chart" uri="{C3380CC4-5D6E-409C-BE32-E72D297353CC}">
              <c16:uniqueId val="{00000000-ED83-4664-BDCB-EA0CD4D95E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61.68</c:v>
                </c:pt>
                <c:pt idx="1">
                  <c:v>55.88</c:v>
                </c:pt>
                <c:pt idx="2">
                  <c:v>46.78</c:v>
                </c:pt>
                <c:pt idx="3">
                  <c:v>50.05</c:v>
                </c:pt>
                <c:pt idx="4">
                  <c:v>49.84</c:v>
                </c:pt>
              </c:numCache>
            </c:numRef>
          </c:val>
          <c:extLst>
            <c:ext xmlns:c16="http://schemas.microsoft.com/office/drawing/2014/chart" uri="{C3380CC4-5D6E-409C-BE32-E72D297353CC}">
              <c16:uniqueId val="{00000001-ED83-4664-BDCB-EA0CD4D95E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-0.88</c:v>
                </c:pt>
                <c:pt idx="1">
                  <c:v>-1.78</c:v>
                </c:pt>
                <c:pt idx="2">
                  <c:v>-2.65</c:v>
                </c:pt>
                <c:pt idx="3">
                  <c:v>1.22</c:v>
                </c:pt>
                <c:pt idx="4">
                  <c:v>1.22</c:v>
                </c:pt>
              </c:numCache>
            </c:numRef>
          </c:val>
          <c:smooth val="0"/>
          <c:extLst>
            <c:ext xmlns:c16="http://schemas.microsoft.com/office/drawing/2014/chart" uri="{C3380CC4-5D6E-409C-BE32-E72D297353CC}">
              <c16:uniqueId val="{00000002-ED83-4664-BDCB-EA0CD4D95E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81-4219-A700-B39E291A01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81-4219-A700-B39E291A01E9}"/>
            </c:ext>
          </c:extLst>
        </c:ser>
        <c:ser>
          <c:idx val="2"/>
          <c:order val="2"/>
          <c:tx>
            <c:strRef>
              <c:f>データシート!$A$29</c:f>
              <c:strCache>
                <c:ptCount val="1"/>
                <c:pt idx="0">
                  <c:v>後期高齢者医療に関する特別会計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0.04</c:v>
                </c:pt>
                <c:pt idx="4">
                  <c:v>#N/A</c:v>
                </c:pt>
                <c:pt idx="5">
                  <c:v>0.03</c:v>
                </c:pt>
                <c:pt idx="6">
                  <c:v>#N/A</c:v>
                </c:pt>
                <c:pt idx="7">
                  <c:v>0.03</c:v>
                </c:pt>
                <c:pt idx="8">
                  <c:v>#N/A</c:v>
                </c:pt>
                <c:pt idx="9">
                  <c:v>0.01</c:v>
                </c:pt>
              </c:numCache>
            </c:numRef>
          </c:val>
          <c:extLst>
            <c:ext xmlns:c16="http://schemas.microsoft.com/office/drawing/2014/chart" uri="{C3380CC4-5D6E-409C-BE32-E72D297353CC}">
              <c16:uniqueId val="{00000002-C381-4219-A700-B39E291A01E9}"/>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0.04</c:v>
                </c:pt>
                <c:pt idx="8">
                  <c:v>#N/A</c:v>
                </c:pt>
                <c:pt idx="9">
                  <c:v>0.05</c:v>
                </c:pt>
              </c:numCache>
            </c:numRef>
          </c:val>
          <c:extLst>
            <c:ext xmlns:c16="http://schemas.microsoft.com/office/drawing/2014/chart" uri="{C3380CC4-5D6E-409C-BE32-E72D297353CC}">
              <c16:uniqueId val="{00000003-C381-4219-A700-B39E291A01E9}"/>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0.33</c:v>
                </c:pt>
                <c:pt idx="2">
                  <c:v>#N/A</c:v>
                </c:pt>
                <c:pt idx="3">
                  <c:v>0.39</c:v>
                </c:pt>
                <c:pt idx="4">
                  <c:v>#N/A</c:v>
                </c:pt>
                <c:pt idx="5">
                  <c:v>0.24</c:v>
                </c:pt>
                <c:pt idx="6">
                  <c:v>#N/A</c:v>
                </c:pt>
                <c:pt idx="7">
                  <c:v>0.2</c:v>
                </c:pt>
                <c:pt idx="8">
                  <c:v>#N/A</c:v>
                </c:pt>
                <c:pt idx="9">
                  <c:v>0.31</c:v>
                </c:pt>
              </c:numCache>
            </c:numRef>
          </c:val>
          <c:extLst>
            <c:ext xmlns:c16="http://schemas.microsoft.com/office/drawing/2014/chart" uri="{C3380CC4-5D6E-409C-BE32-E72D297353CC}">
              <c16:uniqueId val="{00000004-C381-4219-A700-B39E291A01E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0.2</c:v>
                </c:pt>
                <c:pt idx="4">
                  <c:v>#N/A</c:v>
                </c:pt>
                <c:pt idx="5">
                  <c:v>0.12</c:v>
                </c:pt>
                <c:pt idx="6">
                  <c:v>#N/A</c:v>
                </c:pt>
                <c:pt idx="7">
                  <c:v>0.22</c:v>
                </c:pt>
                <c:pt idx="8">
                  <c:v>#N/A</c:v>
                </c:pt>
                <c:pt idx="9">
                  <c:v>0.36</c:v>
                </c:pt>
              </c:numCache>
            </c:numRef>
          </c:val>
          <c:extLst>
            <c:ext xmlns:c16="http://schemas.microsoft.com/office/drawing/2014/chart" uri="{C3380CC4-5D6E-409C-BE32-E72D297353CC}">
              <c16:uniqueId val="{00000005-C381-4219-A700-B39E291A01E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0.86</c:v>
                </c:pt>
                <c:pt idx="2">
                  <c:v>#N/A</c:v>
                </c:pt>
                <c:pt idx="3">
                  <c:v>0.35</c:v>
                </c:pt>
                <c:pt idx="4">
                  <c:v>#N/A</c:v>
                </c:pt>
                <c:pt idx="5">
                  <c:v>0.63</c:v>
                </c:pt>
                <c:pt idx="6">
                  <c:v>#N/A</c:v>
                </c:pt>
                <c:pt idx="7">
                  <c:v>1.35</c:v>
                </c:pt>
                <c:pt idx="8">
                  <c:v>#N/A</c:v>
                </c:pt>
                <c:pt idx="9">
                  <c:v>0.84</c:v>
                </c:pt>
              </c:numCache>
            </c:numRef>
          </c:val>
          <c:extLst>
            <c:ext xmlns:c16="http://schemas.microsoft.com/office/drawing/2014/chart" uri="{C3380CC4-5D6E-409C-BE32-E72D297353CC}">
              <c16:uniqueId val="{00000006-C381-4219-A700-B39E291A01E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1.75</c:v>
                </c:pt>
                <c:pt idx="2">
                  <c:v>#N/A</c:v>
                </c:pt>
                <c:pt idx="3">
                  <c:v>1.27</c:v>
                </c:pt>
                <c:pt idx="4">
                  <c:v>#N/A</c:v>
                </c:pt>
                <c:pt idx="5">
                  <c:v>0.3</c:v>
                </c:pt>
                <c:pt idx="6">
                  <c:v>#N/A</c:v>
                </c:pt>
                <c:pt idx="7">
                  <c:v>0.65</c:v>
                </c:pt>
                <c:pt idx="8">
                  <c:v>#N/A</c:v>
                </c:pt>
                <c:pt idx="9">
                  <c:v>0.89</c:v>
                </c:pt>
              </c:numCache>
            </c:numRef>
          </c:val>
          <c:extLst>
            <c:ext xmlns:c16="http://schemas.microsoft.com/office/drawing/2014/chart" uri="{C3380CC4-5D6E-409C-BE32-E72D297353CC}">
              <c16:uniqueId val="{00000007-C381-4219-A700-B39E291A01E9}"/>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12.59</c:v>
                </c:pt>
                <c:pt idx="2">
                  <c:v>#N/A</c:v>
                </c:pt>
                <c:pt idx="3">
                  <c:v>10.45</c:v>
                </c:pt>
                <c:pt idx="4">
                  <c:v>#N/A</c:v>
                </c:pt>
                <c:pt idx="5">
                  <c:v>7.73</c:v>
                </c:pt>
                <c:pt idx="6">
                  <c:v>#N/A</c:v>
                </c:pt>
                <c:pt idx="7">
                  <c:v>7.21</c:v>
                </c:pt>
                <c:pt idx="8">
                  <c:v>#N/A</c:v>
                </c:pt>
                <c:pt idx="9">
                  <c:v>6.01</c:v>
                </c:pt>
              </c:numCache>
            </c:numRef>
          </c:val>
          <c:extLst>
            <c:ext xmlns:c16="http://schemas.microsoft.com/office/drawing/2014/chart" uri="{C3380CC4-5D6E-409C-BE32-E72D297353CC}">
              <c16:uniqueId val="{00000008-C381-4219-A700-B39E291A01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5.0599999999999996</c:v>
                </c:pt>
                <c:pt idx="2">
                  <c:v>#N/A</c:v>
                </c:pt>
                <c:pt idx="3">
                  <c:v>7.07</c:v>
                </c:pt>
                <c:pt idx="4">
                  <c:v>#N/A</c:v>
                </c:pt>
                <c:pt idx="5">
                  <c:v>7.69</c:v>
                </c:pt>
                <c:pt idx="6">
                  <c:v>#N/A</c:v>
                </c:pt>
                <c:pt idx="7">
                  <c:v>7.95</c:v>
                </c:pt>
                <c:pt idx="8">
                  <c:v>#N/A</c:v>
                </c:pt>
                <c:pt idx="9">
                  <c:v>7.7</c:v>
                </c:pt>
              </c:numCache>
            </c:numRef>
          </c:val>
          <c:extLst>
            <c:ext xmlns:c16="http://schemas.microsoft.com/office/drawing/2014/chart" uri="{C3380CC4-5D6E-409C-BE32-E72D297353CC}">
              <c16:uniqueId val="{00000009-C381-4219-A700-B39E291A01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481</c:v>
                </c:pt>
                <c:pt idx="5">
                  <c:v>484</c:v>
                </c:pt>
                <c:pt idx="8">
                  <c:v>511</c:v>
                </c:pt>
                <c:pt idx="11">
                  <c:v>520</c:v>
                </c:pt>
                <c:pt idx="14">
                  <c:v>544</c:v>
                </c:pt>
              </c:numCache>
            </c:numRef>
          </c:val>
          <c:extLst>
            <c:ext xmlns:c16="http://schemas.microsoft.com/office/drawing/2014/chart" uri="{C3380CC4-5D6E-409C-BE32-E72D297353CC}">
              <c16:uniqueId val="{00000000-3D91-40C0-B619-988294E778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91-40C0-B619-988294E778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3D91-40C0-B619-988294E778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c:v>
                </c:pt>
                <c:pt idx="3">
                  <c:v>18</c:v>
                </c:pt>
                <c:pt idx="6">
                  <c:v>18</c:v>
                </c:pt>
                <c:pt idx="9">
                  <c:v>18</c:v>
                </c:pt>
                <c:pt idx="12">
                  <c:v>18</c:v>
                </c:pt>
              </c:numCache>
            </c:numRef>
          </c:val>
          <c:extLst>
            <c:ext xmlns:c16="http://schemas.microsoft.com/office/drawing/2014/chart" uri="{C3380CC4-5D6E-409C-BE32-E72D297353CC}">
              <c16:uniqueId val="{00000003-3D91-40C0-B619-988294E778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181</c:v>
                </c:pt>
                <c:pt idx="3">
                  <c:v>170</c:v>
                </c:pt>
                <c:pt idx="6">
                  <c:v>144</c:v>
                </c:pt>
                <c:pt idx="9">
                  <c:v>144</c:v>
                </c:pt>
                <c:pt idx="12">
                  <c:v>135</c:v>
                </c:pt>
              </c:numCache>
            </c:numRef>
          </c:val>
          <c:extLst>
            <c:ext xmlns:c16="http://schemas.microsoft.com/office/drawing/2014/chart" uri="{C3380CC4-5D6E-409C-BE32-E72D297353CC}">
              <c16:uniqueId val="{00000004-3D91-40C0-B619-988294E778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91-40C0-B619-988294E778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91-40C0-B619-988294E778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497</c:v>
                </c:pt>
                <c:pt idx="3">
                  <c:v>495</c:v>
                </c:pt>
                <c:pt idx="6">
                  <c:v>536</c:v>
                </c:pt>
                <c:pt idx="9">
                  <c:v>553</c:v>
                </c:pt>
                <c:pt idx="12">
                  <c:v>601</c:v>
                </c:pt>
              </c:numCache>
            </c:numRef>
          </c:val>
          <c:extLst>
            <c:ext xmlns:c16="http://schemas.microsoft.com/office/drawing/2014/chart" uri="{C3380CC4-5D6E-409C-BE32-E72D297353CC}">
              <c16:uniqueId val="{00000007-3D91-40C0-B619-988294E778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216</c:v>
                </c:pt>
                <c:pt idx="2">
                  <c:v>#N/A</c:v>
                </c:pt>
                <c:pt idx="3">
                  <c:v>#N/A</c:v>
                </c:pt>
                <c:pt idx="4">
                  <c:v>200</c:v>
                </c:pt>
                <c:pt idx="5">
                  <c:v>#N/A</c:v>
                </c:pt>
                <c:pt idx="6">
                  <c:v>#N/A</c:v>
                </c:pt>
                <c:pt idx="7">
                  <c:v>188</c:v>
                </c:pt>
                <c:pt idx="8">
                  <c:v>#N/A</c:v>
                </c:pt>
                <c:pt idx="9">
                  <c:v>#N/A</c:v>
                </c:pt>
                <c:pt idx="10">
                  <c:v>196</c:v>
                </c:pt>
                <c:pt idx="11">
                  <c:v>#N/A</c:v>
                </c:pt>
                <c:pt idx="12">
                  <c:v>#N/A</c:v>
                </c:pt>
                <c:pt idx="13">
                  <c:v>211</c:v>
                </c:pt>
                <c:pt idx="14">
                  <c:v>#N/A</c:v>
                </c:pt>
              </c:numCache>
            </c:numRef>
          </c:val>
          <c:smooth val="0"/>
          <c:extLst>
            <c:ext xmlns:c16="http://schemas.microsoft.com/office/drawing/2014/chart" uri="{C3380CC4-5D6E-409C-BE32-E72D297353CC}">
              <c16:uniqueId val="{00000008-3D91-40C0-B619-988294E778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5250</c:v>
                </c:pt>
                <c:pt idx="5">
                  <c:v>5017</c:v>
                </c:pt>
                <c:pt idx="8">
                  <c:v>4816</c:v>
                </c:pt>
                <c:pt idx="11">
                  <c:v>4567</c:v>
                </c:pt>
                <c:pt idx="14">
                  <c:v>4186</c:v>
                </c:pt>
              </c:numCache>
            </c:numRef>
          </c:val>
          <c:extLst>
            <c:ext xmlns:c16="http://schemas.microsoft.com/office/drawing/2014/chart" uri="{C3380CC4-5D6E-409C-BE32-E72D297353CC}">
              <c16:uniqueId val="{00000000-8F44-492D-BE7B-9FEE4B2F64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155</c:v>
                </c:pt>
                <c:pt idx="5">
                  <c:v>161</c:v>
                </c:pt>
                <c:pt idx="8">
                  <c:v>157</c:v>
                </c:pt>
                <c:pt idx="11">
                  <c:v>131</c:v>
                </c:pt>
                <c:pt idx="14">
                  <c:v>112</c:v>
                </c:pt>
              </c:numCache>
            </c:numRef>
          </c:val>
          <c:extLst>
            <c:ext xmlns:c16="http://schemas.microsoft.com/office/drawing/2014/chart" uri="{C3380CC4-5D6E-409C-BE32-E72D297353CC}">
              <c16:uniqueId val="{00000001-8F44-492D-BE7B-9FEE4B2F64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2514</c:v>
                </c:pt>
                <c:pt idx="5">
                  <c:v>2455</c:v>
                </c:pt>
                <c:pt idx="8">
                  <c:v>2810</c:v>
                </c:pt>
                <c:pt idx="11">
                  <c:v>2915</c:v>
                </c:pt>
                <c:pt idx="14">
                  <c:v>3153</c:v>
                </c:pt>
              </c:numCache>
            </c:numRef>
          </c:val>
          <c:extLst>
            <c:ext xmlns:c16="http://schemas.microsoft.com/office/drawing/2014/chart" uri="{C3380CC4-5D6E-409C-BE32-E72D297353CC}">
              <c16:uniqueId val="{00000002-8F44-492D-BE7B-9FEE4B2F64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44-492D-BE7B-9FEE4B2F64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44-492D-BE7B-9FEE4B2F64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44-492D-BE7B-9FEE4B2F64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538</c:v>
                </c:pt>
                <c:pt idx="3">
                  <c:v>511</c:v>
                </c:pt>
                <c:pt idx="6">
                  <c:v>554</c:v>
                </c:pt>
                <c:pt idx="9">
                  <c:v>563</c:v>
                </c:pt>
                <c:pt idx="12">
                  <c:v>567</c:v>
                </c:pt>
              </c:numCache>
            </c:numRef>
          </c:val>
          <c:extLst>
            <c:ext xmlns:c16="http://schemas.microsoft.com/office/drawing/2014/chart" uri="{C3380CC4-5D6E-409C-BE32-E72D297353CC}">
              <c16:uniqueId val="{00000006-8F44-492D-BE7B-9FEE4B2F64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132</c:v>
                </c:pt>
                <c:pt idx="3">
                  <c:v>115</c:v>
                </c:pt>
                <c:pt idx="6">
                  <c:v>98</c:v>
                </c:pt>
                <c:pt idx="9">
                  <c:v>81</c:v>
                </c:pt>
                <c:pt idx="12">
                  <c:v>64</c:v>
                </c:pt>
              </c:numCache>
            </c:numRef>
          </c:val>
          <c:extLst>
            <c:ext xmlns:c16="http://schemas.microsoft.com/office/drawing/2014/chart" uri="{C3380CC4-5D6E-409C-BE32-E72D297353CC}">
              <c16:uniqueId val="{00000007-8F44-492D-BE7B-9FEE4B2F64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1788</c:v>
                </c:pt>
                <c:pt idx="3">
                  <c:v>1712</c:v>
                </c:pt>
                <c:pt idx="6">
                  <c:v>1556</c:v>
                </c:pt>
                <c:pt idx="9">
                  <c:v>1512</c:v>
                </c:pt>
                <c:pt idx="12">
                  <c:v>1436</c:v>
                </c:pt>
              </c:numCache>
            </c:numRef>
          </c:val>
          <c:extLst>
            <c:ext xmlns:c16="http://schemas.microsoft.com/office/drawing/2014/chart" uri="{C3380CC4-5D6E-409C-BE32-E72D297353CC}">
              <c16:uniqueId val="{00000008-8F44-492D-BE7B-9FEE4B2F64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44-492D-BE7B-9FEE4B2F64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5522</c:v>
                </c:pt>
                <c:pt idx="3">
                  <c:v>5361</c:v>
                </c:pt>
                <c:pt idx="6">
                  <c:v>5164</c:v>
                </c:pt>
                <c:pt idx="9">
                  <c:v>4773</c:v>
                </c:pt>
                <c:pt idx="12">
                  <c:v>4315</c:v>
                </c:pt>
              </c:numCache>
            </c:numRef>
          </c:val>
          <c:extLst>
            <c:ext xmlns:c16="http://schemas.microsoft.com/office/drawing/2014/chart" uri="{C3380CC4-5D6E-409C-BE32-E72D297353CC}">
              <c16:uniqueId val="{0000000A-8F44-492D-BE7B-9FEE4B2F64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62</c:v>
                </c:pt>
                <c:pt idx="2">
                  <c:v>#N/A</c:v>
                </c:pt>
                <c:pt idx="3">
                  <c:v>#N/A</c:v>
                </c:pt>
                <c:pt idx="4">
                  <c:v>67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44-492D-BE7B-9FEE4B2F64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1509</c:v>
                </c:pt>
                <c:pt idx="1">
                  <c:v>1549</c:v>
                </c:pt>
                <c:pt idx="2">
                  <c:v>1588</c:v>
                </c:pt>
              </c:numCache>
            </c:numRef>
          </c:val>
          <c:extLst>
            <c:ext xmlns:c16="http://schemas.microsoft.com/office/drawing/2014/chart" uri="{C3380CC4-5D6E-409C-BE32-E72D297353CC}">
              <c16:uniqueId val="{00000000-A611-42D1-A7C0-6AD0237B07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192</c:v>
                </c:pt>
                <c:pt idx="1">
                  <c:v>192</c:v>
                </c:pt>
                <c:pt idx="2">
                  <c:v>203</c:v>
                </c:pt>
              </c:numCache>
            </c:numRef>
          </c:val>
          <c:extLst>
            <c:ext xmlns:c16="http://schemas.microsoft.com/office/drawing/2014/chart" uri="{C3380CC4-5D6E-409C-BE32-E72D297353CC}">
              <c16:uniqueId val="{00000001-A611-42D1-A7C0-6AD0237B07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1092</c:v>
                </c:pt>
                <c:pt idx="1">
                  <c:v>1156</c:v>
                </c:pt>
                <c:pt idx="2">
                  <c:v>1345</c:v>
                </c:pt>
              </c:numCache>
            </c:numRef>
          </c:val>
          <c:extLst>
            <c:ext xmlns:c16="http://schemas.microsoft.com/office/drawing/2014/chart" uri="{C3380CC4-5D6E-409C-BE32-E72D297353CC}">
              <c16:uniqueId val="{00000002-A611-42D1-A7C0-6AD0237B07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3,564
3,420
362.55
5,626,821
5,324,588
245,683
3,187,078
4,314,822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類似団体の平均を上回っている。</a:t>
          </a:r>
          <a:endParaRPr lang="ja-JP" altLang="ja-JP" sz="1400">
            <a:effectLst/>
          </a:endParaRPr>
        </a:p>
        <a:p>
          <a:r>
            <a:rPr kumimoji="1" lang="ja-JP" altLang="ja-JP" sz="1100">
              <a:solidFill>
                <a:schemeClr val="dk1"/>
              </a:solidFill>
              <a:effectLst/>
              <a:latin typeface="+mn-lt"/>
              <a:ea typeface="+mn-ea"/>
              <a:cs typeface="+mn-cs"/>
            </a:rPr>
            <a:t>　興部町第六期総合計画・後期基本計画の実施計画に登載されている事業を最優先として、さらに必要性・緊急性等について内部事前評価を実施しながら総合的に判断している。</a:t>
          </a:r>
          <a:endParaRPr lang="ja-JP" altLang="ja-JP" sz="1400">
            <a:effectLst/>
          </a:endParaRPr>
        </a:p>
        <a:p>
          <a:r>
            <a:rPr kumimoji="1" lang="ja-JP" altLang="ja-JP" sz="1100">
              <a:solidFill>
                <a:schemeClr val="dk1"/>
              </a:solidFill>
              <a:effectLst/>
              <a:latin typeface="+mn-lt"/>
              <a:ea typeface="+mn-ea"/>
              <a:cs typeface="+mn-cs"/>
            </a:rPr>
            <a:t>　今後も、定員管理・給与の適正化、歳出の削減に努めるとともに、税収の収納率向上を中心とする歳入確保に努める。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令和５年度は、町税か好調なため、比率が減少した。</a:t>
          </a:r>
          <a:endParaRPr kumimoji="1" lang="en-US" altLang="ja-JP" sz="1100">
            <a:solidFill>
              <a:schemeClr val="dk1"/>
            </a:solidFill>
            <a:effectLst/>
            <a:latin typeface="+mn-lt"/>
            <a:ea typeface="+mn-ea"/>
            <a:cs typeface="+mn-cs"/>
          </a:endParaRPr>
        </a:p>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補助金や事務事業の見直し等により類似団体の平均より下回っている。</a:t>
          </a:r>
          <a:endParaRPr lang="ja-JP" altLang="ja-JP" sz="1400">
            <a:effectLst/>
          </a:endParaRPr>
        </a:p>
        <a:p>
          <a:r>
            <a:rPr kumimoji="1" lang="ja-JP" altLang="ja-JP" sz="1100">
              <a:solidFill>
                <a:schemeClr val="dk1"/>
              </a:solidFill>
              <a:effectLst/>
              <a:latin typeface="+mn-lt"/>
              <a:ea typeface="+mn-ea"/>
              <a:cs typeface="+mn-cs"/>
            </a:rPr>
            <a:t>　公債費については、第六期総合計画・前期基本計画に基づき新規事業、単独事業を計画的に実施し、今後とも財政の健全化を第一として公債費の適正化に努め、事務事業の見直しや優先度を点検し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212</xdr:rowOff>
    </xdr:from>
    <xdr:to>
      <xdr:col>23</xdr:col>
      <xdr:colOff>133350</xdr:colOff>
      <xdr:row>62</xdr:row>
      <xdr:rowOff>132927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30112"/>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132927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502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84667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502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63</xdr:row>
      <xdr:rowOff>57996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1456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120862</xdr:rowOff>
    </xdr:from>
    <xdr:to>
      <xdr:col>23</xdr:col>
      <xdr:colOff>184150</xdr:colOff>
      <xdr:row>62</xdr:row>
      <xdr:rowOff>51012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137389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118973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人件費・物件費及び維持補修費の合計額の人口１人当たりの金額は、前年と比較して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今後も職員の構成のバランスを考慮し人件費の抑制に努め、事務事業の見直し点検により物件費の削減を図る。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164066</xdr:rowOff>
    </xdr:from>
    <xdr:to>
      <xdr:col>23</xdr:col>
      <xdr:colOff>133350</xdr:colOff>
      <xdr:row>83</xdr:row>
      <xdr:rowOff>5195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22966"/>
          <a:ext cx="838200" cy="1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137664</xdr:rowOff>
    </xdr:from>
    <xdr:to>
      <xdr:col>19</xdr:col>
      <xdr:colOff>133350</xdr:colOff>
      <xdr:row>83</xdr:row>
      <xdr:rowOff>5195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96564"/>
          <a:ext cx="889000" cy="3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104653</xdr:rowOff>
    </xdr:from>
    <xdr:to>
      <xdr:col>15</xdr:col>
      <xdr:colOff>82550</xdr:colOff>
      <xdr:row>82</xdr:row>
      <xdr:rowOff>137664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63553"/>
          <a:ext cx="889000" cy="3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81555</xdr:rowOff>
    </xdr:from>
    <xdr:to>
      <xdr:col>11</xdr:col>
      <xdr:colOff>31750</xdr:colOff>
      <xdr:row>82</xdr:row>
      <xdr:rowOff>104653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40455"/>
          <a:ext cx="889000" cy="2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113266</xdr:rowOff>
    </xdr:from>
    <xdr:to>
      <xdr:col>23</xdr:col>
      <xdr:colOff>184150</xdr:colOff>
      <xdr:row>83</xdr:row>
      <xdr:rowOff>43416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129793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125845</xdr:rowOff>
    </xdr:from>
    <xdr:to>
      <xdr:col>19</xdr:col>
      <xdr:colOff>184150</xdr:colOff>
      <xdr:row>83</xdr:row>
      <xdr:rowOff>55995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8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40772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7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86864</xdr:rowOff>
    </xdr:from>
    <xdr:to>
      <xdr:col>15</xdr:col>
      <xdr:colOff>133350</xdr:colOff>
      <xdr:row>83</xdr:row>
      <xdr:rowOff>17014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1791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3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53853</xdr:rowOff>
    </xdr:from>
    <xdr:to>
      <xdr:col>11</xdr:col>
      <xdr:colOff>82550</xdr:colOff>
      <xdr:row>82</xdr:row>
      <xdr:rowOff>155453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165630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8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30755</xdr:rowOff>
    </xdr:from>
    <xdr:to>
      <xdr:col>7</xdr:col>
      <xdr:colOff>31750</xdr:colOff>
      <xdr:row>82</xdr:row>
      <xdr:rowOff>132355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142532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5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給与水準は、類似団体平均を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上回り、全国町村平均も</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今後も定員管理適正化計画により、将来的な組織力低下を招かないよう中・長期的な視点から、退職者数の一定割合について継続的に採用する。採用にあたっては、年齢構成バランスを考慮し将来の年齢別職員構成の平準化及び給与水準の低下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87</xdr:row>
      <xdr:rowOff>147320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393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117157</xdr:rowOff>
    </xdr:from>
    <xdr:to>
      <xdr:col>77</xdr:col>
      <xdr:colOff>44450</xdr:colOff>
      <xdr:row>87</xdr:row>
      <xdr:rowOff>147320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333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105093</xdr:rowOff>
    </xdr:from>
    <xdr:to>
      <xdr:col>72</xdr:col>
      <xdr:colOff>203200</xdr:colOff>
      <xdr:row>87</xdr:row>
      <xdr:rowOff>117157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212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105093</xdr:rowOff>
    </xdr:from>
    <xdr:to>
      <xdr:col>68</xdr:col>
      <xdr:colOff>152400</xdr:colOff>
      <xdr:row>88</xdr:row>
      <xdr:rowOff>90488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02124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96520</xdr:rowOff>
    </xdr:from>
    <xdr:to>
      <xdr:col>77</xdr:col>
      <xdr:colOff>95250</xdr:colOff>
      <xdr:row>88</xdr:row>
      <xdr:rowOff>26670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66357</xdr:rowOff>
    </xdr:from>
    <xdr:to>
      <xdr:col>73</xdr:col>
      <xdr:colOff>44450</xdr:colOff>
      <xdr:row>87</xdr:row>
      <xdr:rowOff>167957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152734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54293</xdr:rowOff>
    </xdr:from>
    <xdr:to>
      <xdr:col>68</xdr:col>
      <xdr:colOff>203200</xdr:colOff>
      <xdr:row>87</xdr:row>
      <xdr:rowOff>155893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140670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39688</xdr:rowOff>
    </xdr:from>
    <xdr:to>
      <xdr:col>64</xdr:col>
      <xdr:colOff>152400</xdr:colOff>
      <xdr:row>88</xdr:row>
      <xdr:rowOff>141288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126065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過去の新規採用の抑制、定員の縮減により類似団体の平均を下回っている。</a:t>
          </a:r>
          <a:endParaRPr lang="ja-JP" altLang="ja-JP" sz="1400">
            <a:effectLst/>
          </a:endParaRPr>
        </a:p>
        <a:p>
          <a:r>
            <a:rPr kumimoji="1" lang="ja-JP" altLang="ja-JP" sz="1100">
              <a:solidFill>
                <a:schemeClr val="dk1"/>
              </a:solidFill>
              <a:effectLst/>
              <a:latin typeface="+mn-lt"/>
              <a:ea typeface="+mn-ea"/>
              <a:cs typeface="+mn-cs"/>
            </a:rPr>
            <a:t>　今後も構成のバランスを考慮し、より適切な定員管理に努める。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116015</xdr:rowOff>
    </xdr:from>
    <xdr:to>
      <xdr:col>81</xdr:col>
      <xdr:colOff>44450</xdr:colOff>
      <xdr:row>59</xdr:row>
      <xdr:rowOff>144066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31565"/>
          <a:ext cx="8382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119332</xdr:rowOff>
    </xdr:from>
    <xdr:to>
      <xdr:col>77</xdr:col>
      <xdr:colOff>44450</xdr:colOff>
      <xdr:row>59</xdr:row>
      <xdr:rowOff>144066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34882"/>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107569</xdr:rowOff>
    </xdr:from>
    <xdr:to>
      <xdr:col>72</xdr:col>
      <xdr:colOff>203200</xdr:colOff>
      <xdr:row>59</xdr:row>
      <xdr:rowOff>119332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23119"/>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95806</xdr:rowOff>
    </xdr:from>
    <xdr:to>
      <xdr:col>68</xdr:col>
      <xdr:colOff>152400</xdr:colOff>
      <xdr:row>59</xdr:row>
      <xdr:rowOff>107569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11356"/>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65215</xdr:rowOff>
    </xdr:from>
    <xdr:to>
      <xdr:col>81</xdr:col>
      <xdr:colOff>95250</xdr:colOff>
      <xdr:row>59</xdr:row>
      <xdr:rowOff>166815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81742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2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93266</xdr:rowOff>
    </xdr:from>
    <xdr:to>
      <xdr:col>77</xdr:col>
      <xdr:colOff>95250</xdr:colOff>
      <xdr:row>60</xdr:row>
      <xdr:rowOff>23416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33593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7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68532</xdr:rowOff>
    </xdr:from>
    <xdr:to>
      <xdr:col>73</xdr:col>
      <xdr:colOff>44450</xdr:colOff>
      <xdr:row>59</xdr:row>
      <xdr:rowOff>170132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8859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5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56769</xdr:rowOff>
    </xdr:from>
    <xdr:to>
      <xdr:col>68</xdr:col>
      <xdr:colOff>203200</xdr:colOff>
      <xdr:row>59</xdr:row>
      <xdr:rowOff>158369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168546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4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45006</xdr:rowOff>
    </xdr:from>
    <xdr:to>
      <xdr:col>64</xdr:col>
      <xdr:colOff>152400</xdr:colOff>
      <xdr:row>59</xdr:row>
      <xdr:rowOff>146606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6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156783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2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交付税等の増により標準財政規模が増え比率が減少傾向にある。</a:t>
          </a:r>
          <a:endParaRPr lang="ja-JP" altLang="ja-JP" sz="1400">
            <a:effectLst/>
          </a:endParaRPr>
        </a:p>
        <a:p>
          <a:r>
            <a:rPr kumimoji="1" lang="ja-JP" altLang="ja-JP" sz="1100">
              <a:solidFill>
                <a:schemeClr val="dk1"/>
              </a:solidFill>
              <a:effectLst/>
              <a:latin typeface="+mn-lt"/>
              <a:ea typeface="+mn-ea"/>
              <a:cs typeface="+mn-cs"/>
            </a:rPr>
            <a:t>　今後の大型事業の借入等を勘案し比率を注視していく。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148590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699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17356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780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81704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182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105833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826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106273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ふるさと応援基金の増により、充当可能財源が増え、将来負担比率が発生していない。</a:t>
          </a:r>
          <a:endParaRPr lang="ja-JP" altLang="ja-JP" sz="1400">
            <a:effectLst/>
          </a:endParaRPr>
        </a:p>
        <a:p>
          <a:r>
            <a:rPr kumimoji="1" lang="ja-JP" altLang="ja-JP" sz="1100">
              <a:solidFill>
                <a:schemeClr val="dk1"/>
              </a:solidFill>
              <a:effectLst/>
              <a:latin typeface="+mn-lt"/>
              <a:ea typeface="+mn-ea"/>
              <a:cs typeface="+mn-cs"/>
            </a:rPr>
            <a:t>　今後も将来の建設事業等を勘案し、積立に努める。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113090</xdr:rowOff>
    </xdr:from>
    <xdr:to>
      <xdr:col>68</xdr:col>
      <xdr:colOff>152400</xdr:colOff>
      <xdr:row>13</xdr:row>
      <xdr:rowOff>114240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341940"/>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63440</xdr:rowOff>
    </xdr:from>
    <xdr:to>
      <xdr:col>68</xdr:col>
      <xdr:colOff>203200</xdr:colOff>
      <xdr:row>13</xdr:row>
      <xdr:rowOff>165040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149817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62290</xdr:rowOff>
    </xdr:from>
    <xdr:to>
      <xdr:col>64</xdr:col>
      <xdr:colOff>152400</xdr:colOff>
      <xdr:row>13</xdr:row>
      <xdr:rowOff>163890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148667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3,564
3,420
362.55
5,626,821
5,324,588
245,683
3,187,078
4,314,822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退職者の増等により類団平均を</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今後も構成のバランスを考慮し、給与の適正化を図り人件費の抑制に努める。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4832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123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123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各年において変動はあるものの、微減傾向にある。</a:t>
          </a:r>
          <a:endParaRPr kumimoji="1" lang="en-US" altLang="ja-JP" sz="1100">
            <a:latin typeface="+mn-ea"/>
            <a:ea typeface="+mn-ea"/>
          </a:endParaRPr>
        </a:p>
        <a:p>
          <a:r>
            <a:rPr kumimoji="1" lang="ja-JP" altLang="ja-JP" sz="1100">
              <a:solidFill>
                <a:schemeClr val="dk1"/>
              </a:solidFill>
              <a:effectLst/>
              <a:latin typeface="+mn-ea"/>
              <a:ea typeface="+mn-ea"/>
              <a:cs typeface="+mn-cs"/>
            </a:rPr>
            <a:t>主に、委託料や施設の維持管理に係る経常的経費であるが、節減合理化に努める。</a:t>
          </a:r>
          <a:endParaRPr kumimoji="1" lang="ja-JP" altLang="en-US" sz="1100">
            <a:latin typeface="+mn-ea"/>
            <a:ea typeface="+mn-ea"/>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18</xdr:row>
      <xdr:rowOff>72136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0278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53848</xdr:rowOff>
    </xdr:from>
    <xdr:to>
      <xdr:col>78</xdr:col>
      <xdr:colOff>69850</xdr:colOff>
      <xdr:row>18</xdr:row>
      <xdr:rowOff>72136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39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18</xdr:row>
      <xdr:rowOff>94996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39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94996</xdr:rowOff>
    </xdr:from>
    <xdr:to>
      <xdr:col>69</xdr:col>
      <xdr:colOff>92075</xdr:colOff>
      <xdr:row>19</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810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9415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44196</xdr:rowOff>
    </xdr:from>
    <xdr:to>
      <xdr:col>69</xdr:col>
      <xdr:colOff>142875</xdr:colOff>
      <xdr:row>18</xdr:row>
      <xdr:rowOff>145796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130573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義務的性質もあるため抑制には困難な面もあるが、歳出の適正化により今後も同水準を保つよう努める。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その他に係る経常収支比率は、類似団体平均を下回っている。</a:t>
          </a:r>
          <a:endParaRPr lang="ja-JP" altLang="ja-JP">
            <a:effectLst/>
          </a:endParaRPr>
        </a:p>
        <a:p>
          <a:r>
            <a:rPr kumimoji="1" lang="ja-JP" altLang="ja-JP" sz="1100">
              <a:solidFill>
                <a:schemeClr val="dk1"/>
              </a:solidFill>
              <a:effectLst/>
              <a:latin typeface="+mn-lt"/>
              <a:ea typeface="+mn-ea"/>
              <a:cs typeface="+mn-cs"/>
            </a:rPr>
            <a:t>　今後も経費の節減に努める。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132715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7053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98425</xdr:rowOff>
    </xdr:from>
    <xdr:to>
      <xdr:col>78</xdr:col>
      <xdr:colOff>69850</xdr:colOff>
      <xdr:row>56</xdr:row>
      <xdr:rowOff>104140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6996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98425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6367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57</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63676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81915</xdr:rowOff>
    </xdr:from>
    <xdr:to>
      <xdr:col>82</xdr:col>
      <xdr:colOff>158750</xdr:colOff>
      <xdr:row>57</xdr:row>
      <xdr:rowOff>12065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98442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52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47625</xdr:rowOff>
    </xdr:from>
    <xdr:to>
      <xdr:col>74</xdr:col>
      <xdr:colOff>31750</xdr:colOff>
      <xdr:row>56</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159402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補助費等に係る経常収支比率は、類似団体平均を上回っている</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今後も逐次見直しを図り、内容、支出根拠や効果の検討を行い優先度合い等を考慮し経費の縮減に努める。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42418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3174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5842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37</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258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普通建設事業に係る地方債の発行で公債費が膨らんでいたが、新規事業・単独事業を抑制していたため、公債費に係る経常収支比率は類似団体平均を下回っている。しかし近年大型の整備事業により、地方債の元利償還金が膨らんできている。</a:t>
          </a:r>
          <a:endParaRPr lang="ja-JP" altLang="ja-JP" sz="1400">
            <a:effectLst/>
          </a:endParaRPr>
        </a:p>
        <a:p>
          <a:r>
            <a:rPr kumimoji="1" lang="ja-JP" altLang="ja-JP" sz="1100">
              <a:solidFill>
                <a:schemeClr val="dk1"/>
              </a:solidFill>
              <a:effectLst/>
              <a:latin typeface="+mn-lt"/>
              <a:ea typeface="+mn-ea"/>
              <a:cs typeface="+mn-cs"/>
            </a:rPr>
            <a:t>　今後も、事務事業の見直し点検をして新規発行の抑制に努める。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1305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100330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03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73661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092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62230</xdr:rowOff>
    </xdr:from>
    <xdr:to>
      <xdr:col>11</xdr:col>
      <xdr:colOff>9525</xdr:colOff>
      <xdr:row>76</xdr:row>
      <xdr:rowOff>92711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0924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xdr:rowOff>
    </xdr:from>
    <xdr:to>
      <xdr:col>11</xdr:col>
      <xdr:colOff>60325</xdr:colOff>
      <xdr:row>76</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今後も、物件費等各費目の歳出削減に努める。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78</xdr:row>
      <xdr:rowOff>8889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2958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78</xdr:row>
      <xdr:rowOff>8889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019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78</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019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xdr:rowOff>
    </xdr:from>
    <xdr:to>
      <xdr:col>69</xdr:col>
      <xdr:colOff>92075</xdr:colOff>
      <xdr:row>78</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3743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148589</xdr:rowOff>
    </xdr:from>
    <xdr:to>
      <xdr:col>82</xdr:col>
      <xdr:colOff>158750</xdr:colOff>
      <xdr:row>77</xdr:row>
      <xdr:rowOff>78739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165116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121920</xdr:rowOff>
    </xdr:from>
    <xdr:to>
      <xdr:col>69</xdr:col>
      <xdr:colOff>142875</xdr:colOff>
      <xdr:row>78</xdr:row>
      <xdr:rowOff>52070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62247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57150</xdr:rowOff>
    </xdr:from>
    <xdr:to>
      <xdr:col>65</xdr:col>
      <xdr:colOff>53975</xdr:colOff>
      <xdr:row>78</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168927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169781</xdr:rowOff>
    </xdr:from>
    <xdr:to>
      <xdr:col>29</xdr:col>
      <xdr:colOff>127000</xdr:colOff>
      <xdr:row>18</xdr:row>
      <xdr:rowOff>2026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32056"/>
          <a:ext cx="647700" cy="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2026</xdr:rowOff>
    </xdr:from>
    <xdr:to>
      <xdr:col>26</xdr:col>
      <xdr:colOff>50800</xdr:colOff>
      <xdr:row>18</xdr:row>
      <xdr:rowOff>16352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35751"/>
          <a:ext cx="698500" cy="1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16352</xdr:rowOff>
    </xdr:from>
    <xdr:to>
      <xdr:col>22</xdr:col>
      <xdr:colOff>114300</xdr:colOff>
      <xdr:row>18</xdr:row>
      <xdr:rowOff>34188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50077"/>
          <a:ext cx="698500" cy="17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20305</xdr:rowOff>
    </xdr:from>
    <xdr:to>
      <xdr:col>18</xdr:col>
      <xdr:colOff>177800</xdr:colOff>
      <xdr:row>18</xdr:row>
      <xdr:rowOff>34188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54030"/>
          <a:ext cx="698500" cy="13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118981</xdr:rowOff>
    </xdr:from>
    <xdr:to>
      <xdr:col>29</xdr:col>
      <xdr:colOff>177800</xdr:colOff>
      <xdr:row>18</xdr:row>
      <xdr:rowOff>49131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1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91058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122676</xdr:rowOff>
    </xdr:from>
    <xdr:to>
      <xdr:col>26</xdr:col>
      <xdr:colOff>101600</xdr:colOff>
      <xdr:row>18</xdr:row>
      <xdr:rowOff>52826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37603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71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137002</xdr:rowOff>
    </xdr:from>
    <xdr:to>
      <xdr:col>22</xdr:col>
      <xdr:colOff>165100</xdr:colOff>
      <xdr:row>18</xdr:row>
      <xdr:rowOff>67152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99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51929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8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154838</xdr:rowOff>
    </xdr:from>
    <xdr:to>
      <xdr:col>19</xdr:col>
      <xdr:colOff>38100</xdr:colOff>
      <xdr:row>18</xdr:row>
      <xdr:rowOff>84988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69765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140955</xdr:rowOff>
    </xdr:from>
    <xdr:to>
      <xdr:col>15</xdr:col>
      <xdr:colOff>101600</xdr:colOff>
      <xdr:row>18</xdr:row>
      <xdr:rowOff>71105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0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55882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8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143121</xdr:rowOff>
    </xdr:from>
    <xdr:to>
      <xdr:col>29</xdr:col>
      <xdr:colOff>127000</xdr:colOff>
      <xdr:row>35</xdr:row>
      <xdr:rowOff>164417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53471"/>
          <a:ext cx="647700" cy="21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164417</xdr:rowOff>
    </xdr:from>
    <xdr:to>
      <xdr:col>26</xdr:col>
      <xdr:colOff>50800</xdr:colOff>
      <xdr:row>35</xdr:row>
      <xdr:rowOff>180908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74767"/>
          <a:ext cx="698500" cy="16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168761</xdr:rowOff>
    </xdr:from>
    <xdr:to>
      <xdr:col>22</xdr:col>
      <xdr:colOff>114300</xdr:colOff>
      <xdr:row>35</xdr:row>
      <xdr:rowOff>180908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79111"/>
          <a:ext cx="698500" cy="1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150838</xdr:rowOff>
    </xdr:from>
    <xdr:to>
      <xdr:col>18</xdr:col>
      <xdr:colOff>177800</xdr:colOff>
      <xdr:row>35</xdr:row>
      <xdr:rowOff>168761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61188"/>
          <a:ext cx="698500" cy="17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92321</xdr:rowOff>
    </xdr:from>
    <xdr:to>
      <xdr:col>29</xdr:col>
      <xdr:colOff>177800</xdr:colOff>
      <xdr:row>35</xdr:row>
      <xdr:rowOff>193921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02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64398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7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113617</xdr:rowOff>
    </xdr:from>
    <xdr:to>
      <xdr:col>26</xdr:col>
      <xdr:colOff>101600</xdr:colOff>
      <xdr:row>35</xdr:row>
      <xdr:rowOff>215217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23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199994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10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130108</xdr:rowOff>
    </xdr:from>
    <xdr:to>
      <xdr:col>22</xdr:col>
      <xdr:colOff>165100</xdr:colOff>
      <xdr:row>35</xdr:row>
      <xdr:rowOff>231708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40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216485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2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117961</xdr:rowOff>
    </xdr:from>
    <xdr:to>
      <xdr:col>19</xdr:col>
      <xdr:colOff>38100</xdr:colOff>
      <xdr:row>35</xdr:row>
      <xdr:rowOff>219561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28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229738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9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100038</xdr:rowOff>
    </xdr:from>
    <xdr:to>
      <xdr:col>15</xdr:col>
      <xdr:colOff>101600</xdr:colOff>
      <xdr:row>35</xdr:row>
      <xdr:rowOff>201638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10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211815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3,564
3,420
362.55
5,626,821
5,324,588
245,683
3,187,078
4,314,822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164823</xdr:rowOff>
    </xdr:from>
    <xdr:to>
      <xdr:col>24</xdr:col>
      <xdr:colOff>63500</xdr:colOff>
      <xdr:row>37</xdr:row>
      <xdr:rowOff>11168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37023"/>
          <a:ext cx="838200" cy="1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164823</xdr:rowOff>
    </xdr:from>
    <xdr:to>
      <xdr:col>19</xdr:col>
      <xdr:colOff>177800</xdr:colOff>
      <xdr:row>37</xdr:row>
      <xdr:rowOff>14311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7023"/>
          <a:ext cx="889000" cy="2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14311</xdr:rowOff>
    </xdr:from>
    <xdr:to>
      <xdr:col>15</xdr:col>
      <xdr:colOff>50800</xdr:colOff>
      <xdr:row>37</xdr:row>
      <xdr:rowOff>34064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57961"/>
          <a:ext cx="889000" cy="1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34064</xdr:rowOff>
    </xdr:from>
    <xdr:to>
      <xdr:col>10</xdr:col>
      <xdr:colOff>114300</xdr:colOff>
      <xdr:row>37</xdr:row>
      <xdr:rowOff>52603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7714"/>
          <a:ext cx="889000" cy="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131818</xdr:rowOff>
    </xdr:from>
    <xdr:to>
      <xdr:col>24</xdr:col>
      <xdr:colOff>114300</xdr:colOff>
      <xdr:row>37</xdr:row>
      <xdr:rowOff>61968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110245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114023</xdr:rowOff>
    </xdr:from>
    <xdr:to>
      <xdr:col>20</xdr:col>
      <xdr:colOff>38100</xdr:colOff>
      <xdr:row>37</xdr:row>
      <xdr:rowOff>44173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35300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7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134961</xdr:rowOff>
    </xdr:from>
    <xdr:to>
      <xdr:col>15</xdr:col>
      <xdr:colOff>101600</xdr:colOff>
      <xdr:row>37</xdr:row>
      <xdr:rowOff>65111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56238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9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154714</xdr:rowOff>
    </xdr:from>
    <xdr:to>
      <xdr:col>10</xdr:col>
      <xdr:colOff>165100</xdr:colOff>
      <xdr:row>37</xdr:row>
      <xdr:rowOff>84864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75991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1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1803</xdr:rowOff>
    </xdr:from>
    <xdr:to>
      <xdr:col>6</xdr:col>
      <xdr:colOff>38100</xdr:colOff>
      <xdr:row>37</xdr:row>
      <xdr:rowOff>103403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94530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3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162271</xdr:rowOff>
    </xdr:from>
    <xdr:to>
      <xdr:col>24</xdr:col>
      <xdr:colOff>63500</xdr:colOff>
      <xdr:row>57</xdr:row>
      <xdr:rowOff>24861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63471"/>
          <a:ext cx="838200" cy="3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162271</xdr:rowOff>
    </xdr:from>
    <xdr:to>
      <xdr:col>19</xdr:col>
      <xdr:colOff>177800</xdr:colOff>
      <xdr:row>57</xdr:row>
      <xdr:rowOff>66030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63471"/>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66030</xdr:rowOff>
    </xdr:from>
    <xdr:to>
      <xdr:col>15</xdr:col>
      <xdr:colOff>50800</xdr:colOff>
      <xdr:row>57</xdr:row>
      <xdr:rowOff>89405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38680"/>
          <a:ext cx="8890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89405</xdr:rowOff>
    </xdr:from>
    <xdr:to>
      <xdr:col>10</xdr:col>
      <xdr:colOff>114300</xdr:colOff>
      <xdr:row>57</xdr:row>
      <xdr:rowOff>99676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62055"/>
          <a:ext cx="889000" cy="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145511</xdr:rowOff>
    </xdr:from>
    <xdr:to>
      <xdr:col>24</xdr:col>
      <xdr:colOff>114300</xdr:colOff>
      <xdr:row>57</xdr:row>
      <xdr:rowOff>75661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168388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111471</xdr:rowOff>
    </xdr:from>
    <xdr:to>
      <xdr:col>20</xdr:col>
      <xdr:colOff>38100</xdr:colOff>
      <xdr:row>57</xdr:row>
      <xdr:rowOff>41621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58148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8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15230</xdr:rowOff>
    </xdr:from>
    <xdr:to>
      <xdr:col>15</xdr:col>
      <xdr:colOff>101600</xdr:colOff>
      <xdr:row>57</xdr:row>
      <xdr:rowOff>116830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133357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6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38605</xdr:rowOff>
    </xdr:from>
    <xdr:to>
      <xdr:col>10</xdr:col>
      <xdr:colOff>165100</xdr:colOff>
      <xdr:row>57</xdr:row>
      <xdr:rowOff>140205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156732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8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48876</xdr:rowOff>
    </xdr:from>
    <xdr:to>
      <xdr:col>6</xdr:col>
      <xdr:colOff>38100</xdr:colOff>
      <xdr:row>57</xdr:row>
      <xdr:rowOff>150476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167003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9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77753</xdr:rowOff>
    </xdr:from>
    <xdr:to>
      <xdr:col>24</xdr:col>
      <xdr:colOff>63500</xdr:colOff>
      <xdr:row>77</xdr:row>
      <xdr:rowOff>119515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79403"/>
          <a:ext cx="838200" cy="4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42481</xdr:rowOff>
    </xdr:from>
    <xdr:to>
      <xdr:col>19</xdr:col>
      <xdr:colOff>177800</xdr:colOff>
      <xdr:row>77</xdr:row>
      <xdr:rowOff>119515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44131"/>
          <a:ext cx="889000" cy="7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42481</xdr:rowOff>
    </xdr:from>
    <xdr:to>
      <xdr:col>15</xdr:col>
      <xdr:colOff>50800</xdr:colOff>
      <xdr:row>77</xdr:row>
      <xdr:rowOff>107829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44131"/>
          <a:ext cx="889000" cy="6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107829</xdr:rowOff>
    </xdr:from>
    <xdr:to>
      <xdr:col>10</xdr:col>
      <xdr:colOff>114300</xdr:colOff>
      <xdr:row>77</xdr:row>
      <xdr:rowOff>130674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09479"/>
          <a:ext cx="8890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26953</xdr:rowOff>
    </xdr:from>
    <xdr:to>
      <xdr:col>24</xdr:col>
      <xdr:colOff>114300</xdr:colOff>
      <xdr:row>77</xdr:row>
      <xdr:rowOff>128553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49830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8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68715</xdr:rowOff>
    </xdr:from>
    <xdr:to>
      <xdr:col>20</xdr:col>
      <xdr:colOff>38100</xdr:colOff>
      <xdr:row>77</xdr:row>
      <xdr:rowOff>170315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15392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4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163131</xdr:rowOff>
    </xdr:from>
    <xdr:to>
      <xdr:col>15</xdr:col>
      <xdr:colOff>101600</xdr:colOff>
      <xdr:row>77</xdr:row>
      <xdr:rowOff>93281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109808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6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57029</xdr:rowOff>
    </xdr:from>
    <xdr:to>
      <xdr:col>10</xdr:col>
      <xdr:colOff>165100</xdr:colOff>
      <xdr:row>77</xdr:row>
      <xdr:rowOff>158629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3706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79874</xdr:rowOff>
    </xdr:from>
    <xdr:to>
      <xdr:col>6</xdr:col>
      <xdr:colOff>38100</xdr:colOff>
      <xdr:row>78</xdr:row>
      <xdr:rowOff>10024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26551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5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44915</xdr:rowOff>
    </xdr:from>
    <xdr:to>
      <xdr:col>24</xdr:col>
      <xdr:colOff>63500</xdr:colOff>
      <xdr:row>96</xdr:row>
      <xdr:rowOff>116917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04115"/>
          <a:ext cx="838200" cy="7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146314</xdr:rowOff>
    </xdr:from>
    <xdr:to>
      <xdr:col>19</xdr:col>
      <xdr:colOff>177800</xdr:colOff>
      <xdr:row>96</xdr:row>
      <xdr:rowOff>116917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34064"/>
          <a:ext cx="889000" cy="14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146314</xdr:rowOff>
    </xdr:from>
    <xdr:to>
      <xdr:col>15</xdr:col>
      <xdr:colOff>50800</xdr:colOff>
      <xdr:row>97</xdr:row>
      <xdr:rowOff>48177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34064"/>
          <a:ext cx="889000" cy="24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48177</xdr:rowOff>
    </xdr:from>
    <xdr:to>
      <xdr:col>10</xdr:col>
      <xdr:colOff>114300</xdr:colOff>
      <xdr:row>97</xdr:row>
      <xdr:rowOff>66198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78827"/>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165565</xdr:rowOff>
    </xdr:from>
    <xdr:to>
      <xdr:col>24</xdr:col>
      <xdr:colOff>114300</xdr:colOff>
      <xdr:row>96</xdr:row>
      <xdr:rowOff>95715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143992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66117</xdr:rowOff>
    </xdr:from>
    <xdr:to>
      <xdr:col>20</xdr:col>
      <xdr:colOff>38100</xdr:colOff>
      <xdr:row>96</xdr:row>
      <xdr:rowOff>167717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158844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1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95514</xdr:rowOff>
    </xdr:from>
    <xdr:to>
      <xdr:col>15</xdr:col>
      <xdr:colOff>101600</xdr:colOff>
      <xdr:row>96</xdr:row>
      <xdr:rowOff>25664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16791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168827</xdr:rowOff>
    </xdr:from>
    <xdr:to>
      <xdr:col>10</xdr:col>
      <xdr:colOff>165100</xdr:colOff>
      <xdr:row>97</xdr:row>
      <xdr:rowOff>98977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90104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2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15398</xdr:rowOff>
    </xdr:from>
    <xdr:to>
      <xdr:col>6</xdr:col>
      <xdr:colOff>38100</xdr:colOff>
      <xdr:row>97</xdr:row>
      <xdr:rowOff>116998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108125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3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36657</xdr:rowOff>
    </xdr:from>
    <xdr:to>
      <xdr:col>55</xdr:col>
      <xdr:colOff>0</xdr:colOff>
      <xdr:row>34</xdr:row>
      <xdr:rowOff>119644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865957"/>
          <a:ext cx="838200" cy="8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36657</xdr:rowOff>
    </xdr:from>
    <xdr:to>
      <xdr:col>50</xdr:col>
      <xdr:colOff>114300</xdr:colOff>
      <xdr:row>35</xdr:row>
      <xdr:rowOff>63814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65957"/>
          <a:ext cx="889000" cy="19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39238</xdr:rowOff>
    </xdr:from>
    <xdr:to>
      <xdr:col>45</xdr:col>
      <xdr:colOff>177800</xdr:colOff>
      <xdr:row>35</xdr:row>
      <xdr:rowOff>63814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697088"/>
          <a:ext cx="889000" cy="36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170485</xdr:rowOff>
    </xdr:from>
    <xdr:to>
      <xdr:col>41</xdr:col>
      <xdr:colOff>50800</xdr:colOff>
      <xdr:row>33</xdr:row>
      <xdr:rowOff>39238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5656885"/>
          <a:ext cx="889000" cy="4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68844</xdr:rowOff>
    </xdr:from>
    <xdr:to>
      <xdr:col>55</xdr:col>
      <xdr:colOff>50800</xdr:colOff>
      <xdr:row>34</xdr:row>
      <xdr:rowOff>170444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91721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157307</xdr:rowOff>
    </xdr:from>
    <xdr:to>
      <xdr:col>50</xdr:col>
      <xdr:colOff>165100</xdr:colOff>
      <xdr:row>34</xdr:row>
      <xdr:rowOff>87457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103984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59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13014</xdr:rowOff>
    </xdr:from>
    <xdr:to>
      <xdr:col>46</xdr:col>
      <xdr:colOff>38100</xdr:colOff>
      <xdr:row>35</xdr:row>
      <xdr:rowOff>114614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131141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8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159888</xdr:rowOff>
    </xdr:from>
    <xdr:to>
      <xdr:col>41</xdr:col>
      <xdr:colOff>101600</xdr:colOff>
      <xdr:row>33</xdr:row>
      <xdr:rowOff>90038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106565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42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119685</xdr:rowOff>
    </xdr:from>
    <xdr:to>
      <xdr:col>36</xdr:col>
      <xdr:colOff>165100</xdr:colOff>
      <xdr:row>33</xdr:row>
      <xdr:rowOff>49835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6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66362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38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141215</xdr:rowOff>
    </xdr:from>
    <xdr:to>
      <xdr:col>55</xdr:col>
      <xdr:colOff>0</xdr:colOff>
      <xdr:row>58</xdr:row>
      <xdr:rowOff>153212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85315"/>
          <a:ext cx="838200" cy="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116739</xdr:rowOff>
    </xdr:from>
    <xdr:to>
      <xdr:col>50</xdr:col>
      <xdr:colOff>114300</xdr:colOff>
      <xdr:row>58</xdr:row>
      <xdr:rowOff>141215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60839"/>
          <a:ext cx="8890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110621</xdr:rowOff>
    </xdr:from>
    <xdr:to>
      <xdr:col>45</xdr:col>
      <xdr:colOff>177800</xdr:colOff>
      <xdr:row>58</xdr:row>
      <xdr:rowOff>116739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54721"/>
          <a:ext cx="8890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157769</xdr:rowOff>
    </xdr:from>
    <xdr:to>
      <xdr:col>41</xdr:col>
      <xdr:colOff>50800</xdr:colOff>
      <xdr:row>58</xdr:row>
      <xdr:rowOff>110621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30419"/>
          <a:ext cx="889000" cy="12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102412</xdr:rowOff>
    </xdr:from>
    <xdr:to>
      <xdr:col>55</xdr:col>
      <xdr:colOff>50800</xdr:colOff>
      <xdr:row>59</xdr:row>
      <xdr:rowOff>32562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17339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90415</xdr:rowOff>
    </xdr:from>
    <xdr:to>
      <xdr:col>50</xdr:col>
      <xdr:colOff>165100</xdr:colOff>
      <xdr:row>59</xdr:row>
      <xdr:rowOff>20565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11692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2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65939</xdr:rowOff>
    </xdr:from>
    <xdr:to>
      <xdr:col>46</xdr:col>
      <xdr:colOff>38100</xdr:colOff>
      <xdr:row>58</xdr:row>
      <xdr:rowOff>167539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158666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0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59821</xdr:rowOff>
    </xdr:from>
    <xdr:to>
      <xdr:col>41</xdr:col>
      <xdr:colOff>101600</xdr:colOff>
      <xdr:row>58</xdr:row>
      <xdr:rowOff>161421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152548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106969</xdr:rowOff>
    </xdr:from>
    <xdr:to>
      <xdr:col>36</xdr:col>
      <xdr:colOff>165100</xdr:colOff>
      <xdr:row>58</xdr:row>
      <xdr:rowOff>37119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7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53646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5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81606</xdr:rowOff>
    </xdr:from>
    <xdr:to>
      <xdr:col>55</xdr:col>
      <xdr:colOff>0</xdr:colOff>
      <xdr:row>79</xdr:row>
      <xdr:rowOff>97530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626156"/>
          <a:ext cx="838200" cy="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96327</xdr:rowOff>
    </xdr:from>
    <xdr:to>
      <xdr:col>50</xdr:col>
      <xdr:colOff>114300</xdr:colOff>
      <xdr:row>79</xdr:row>
      <xdr:rowOff>97530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40877"/>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95769</xdr:rowOff>
    </xdr:from>
    <xdr:to>
      <xdr:col>45</xdr:col>
      <xdr:colOff>177800</xdr:colOff>
      <xdr:row>79</xdr:row>
      <xdr:rowOff>96327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40319"/>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95769</xdr:rowOff>
    </xdr:from>
    <xdr:to>
      <xdr:col>41</xdr:col>
      <xdr:colOff>50800</xdr:colOff>
      <xdr:row>79</xdr:row>
      <xdr:rowOff>96090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640319"/>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30806</xdr:rowOff>
    </xdr:from>
    <xdr:to>
      <xdr:col>55</xdr:col>
      <xdr:colOff>50800</xdr:colOff>
      <xdr:row>79</xdr:row>
      <xdr:rowOff>132406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46730</xdr:rowOff>
    </xdr:from>
    <xdr:to>
      <xdr:col>50</xdr:col>
      <xdr:colOff>165100</xdr:colOff>
      <xdr:row>79</xdr:row>
      <xdr:rowOff>148330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139457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8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45527</xdr:rowOff>
    </xdr:from>
    <xdr:to>
      <xdr:col>46</xdr:col>
      <xdr:colOff>38100</xdr:colOff>
      <xdr:row>79</xdr:row>
      <xdr:rowOff>147127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138254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8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44969</xdr:rowOff>
    </xdr:from>
    <xdr:to>
      <xdr:col>41</xdr:col>
      <xdr:colOff>101600</xdr:colOff>
      <xdr:row>79</xdr:row>
      <xdr:rowOff>146569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137696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8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45290</xdr:rowOff>
    </xdr:from>
    <xdr:to>
      <xdr:col>36</xdr:col>
      <xdr:colOff>165100</xdr:colOff>
      <xdr:row>79</xdr:row>
      <xdr:rowOff>146890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138017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1795</xdr:rowOff>
    </xdr:from>
    <xdr:to>
      <xdr:col>55</xdr:col>
      <xdr:colOff>0</xdr:colOff>
      <xdr:row>99</xdr:row>
      <xdr:rowOff>31274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75345"/>
          <a:ext cx="838200" cy="2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146946</xdr:rowOff>
    </xdr:from>
    <xdr:to>
      <xdr:col>50</xdr:col>
      <xdr:colOff>114300</xdr:colOff>
      <xdr:row>99</xdr:row>
      <xdr:rowOff>1795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49046"/>
          <a:ext cx="889000" cy="2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129705</xdr:rowOff>
    </xdr:from>
    <xdr:to>
      <xdr:col>45</xdr:col>
      <xdr:colOff>177800</xdr:colOff>
      <xdr:row>98</xdr:row>
      <xdr:rowOff>146946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31805"/>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112868</xdr:rowOff>
    </xdr:from>
    <xdr:to>
      <xdr:col>41</xdr:col>
      <xdr:colOff>50800</xdr:colOff>
      <xdr:row>98</xdr:row>
      <xdr:rowOff>129705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14968"/>
          <a:ext cx="889000" cy="1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151924</xdr:rowOff>
    </xdr:from>
    <xdr:to>
      <xdr:col>55</xdr:col>
      <xdr:colOff>50800</xdr:colOff>
      <xdr:row>99</xdr:row>
      <xdr:rowOff>82074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66851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122445</xdr:rowOff>
    </xdr:from>
    <xdr:to>
      <xdr:col>50</xdr:col>
      <xdr:colOff>165100</xdr:colOff>
      <xdr:row>99</xdr:row>
      <xdr:rowOff>52595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2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43722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1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96146</xdr:rowOff>
    </xdr:from>
    <xdr:to>
      <xdr:col>46</xdr:col>
      <xdr:colOff>38100</xdr:colOff>
      <xdr:row>99</xdr:row>
      <xdr:rowOff>26296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17423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9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78905</xdr:rowOff>
    </xdr:from>
    <xdr:to>
      <xdr:col>41</xdr:col>
      <xdr:colOff>101600</xdr:colOff>
      <xdr:row>99</xdr:row>
      <xdr:rowOff>9055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182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7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62068</xdr:rowOff>
    </xdr:from>
    <xdr:to>
      <xdr:col>36</xdr:col>
      <xdr:colOff>165100</xdr:colOff>
      <xdr:row>98</xdr:row>
      <xdr:rowOff>163668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6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8745</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3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66032</xdr:rowOff>
    </xdr:from>
    <xdr:to>
      <xdr:col>85</xdr:col>
      <xdr:colOff>127000</xdr:colOff>
      <xdr:row>77</xdr:row>
      <xdr:rowOff>94000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67682"/>
          <a:ext cx="838200" cy="2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94000</xdr:rowOff>
    </xdr:from>
    <xdr:to>
      <xdr:col>81</xdr:col>
      <xdr:colOff>50800</xdr:colOff>
      <xdr:row>77</xdr:row>
      <xdr:rowOff>110254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95650"/>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110254</xdr:rowOff>
    </xdr:from>
    <xdr:to>
      <xdr:col>76</xdr:col>
      <xdr:colOff>114300</xdr:colOff>
      <xdr:row>77</xdr:row>
      <xdr:rowOff>136297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11904"/>
          <a:ext cx="889000" cy="2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136289</xdr:rowOff>
    </xdr:from>
    <xdr:to>
      <xdr:col>71</xdr:col>
      <xdr:colOff>177800</xdr:colOff>
      <xdr:row>77</xdr:row>
      <xdr:rowOff>136297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37939"/>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15232</xdr:rowOff>
    </xdr:from>
    <xdr:to>
      <xdr:col>85</xdr:col>
      <xdr:colOff>177800</xdr:colOff>
      <xdr:row>77</xdr:row>
      <xdr:rowOff>116832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165109</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9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43200</xdr:rowOff>
    </xdr:from>
    <xdr:to>
      <xdr:col>81</xdr:col>
      <xdr:colOff>101600</xdr:colOff>
      <xdr:row>77</xdr:row>
      <xdr:rowOff>144800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135927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3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59454</xdr:rowOff>
    </xdr:from>
    <xdr:to>
      <xdr:col>76</xdr:col>
      <xdr:colOff>165100</xdr:colOff>
      <xdr:row>77</xdr:row>
      <xdr:rowOff>161054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152181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5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85497</xdr:rowOff>
    </xdr:from>
    <xdr:to>
      <xdr:col>72</xdr:col>
      <xdr:colOff>38100</xdr:colOff>
      <xdr:row>78</xdr:row>
      <xdr:rowOff>15647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6774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7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85489</xdr:rowOff>
    </xdr:from>
    <xdr:to>
      <xdr:col>67</xdr:col>
      <xdr:colOff>101600</xdr:colOff>
      <xdr:row>78</xdr:row>
      <xdr:rowOff>15639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6766</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7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58945</xdr:rowOff>
    </xdr:from>
    <xdr:to>
      <xdr:col>85</xdr:col>
      <xdr:colOff>127000</xdr:colOff>
      <xdr:row>98</xdr:row>
      <xdr:rowOff>66613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61045"/>
          <a:ext cx="8382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122193</xdr:rowOff>
    </xdr:from>
    <xdr:to>
      <xdr:col>81</xdr:col>
      <xdr:colOff>50800</xdr:colOff>
      <xdr:row>98</xdr:row>
      <xdr:rowOff>58945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52843"/>
          <a:ext cx="889000" cy="10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122193</xdr:rowOff>
    </xdr:from>
    <xdr:to>
      <xdr:col>76</xdr:col>
      <xdr:colOff>114300</xdr:colOff>
      <xdr:row>98</xdr:row>
      <xdr:rowOff>133336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52843"/>
          <a:ext cx="889000" cy="18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133336</xdr:rowOff>
    </xdr:from>
    <xdr:to>
      <xdr:col>71</xdr:col>
      <xdr:colOff>177800</xdr:colOff>
      <xdr:row>98</xdr:row>
      <xdr:rowOff>152242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35436"/>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15813</xdr:rowOff>
    </xdr:from>
    <xdr:to>
      <xdr:col>85</xdr:col>
      <xdr:colOff>177800</xdr:colOff>
      <xdr:row>98</xdr:row>
      <xdr:rowOff>117413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38690</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6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8145</xdr:rowOff>
    </xdr:from>
    <xdr:to>
      <xdr:col>81</xdr:col>
      <xdr:colOff>101600</xdr:colOff>
      <xdr:row>98</xdr:row>
      <xdr:rowOff>109745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126272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58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71393</xdr:rowOff>
    </xdr:from>
    <xdr:to>
      <xdr:col>76</xdr:col>
      <xdr:colOff>165100</xdr:colOff>
      <xdr:row>98</xdr:row>
      <xdr:rowOff>1543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0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18070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47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82536</xdr:rowOff>
    </xdr:from>
    <xdr:to>
      <xdr:col>72</xdr:col>
      <xdr:colOff>38100</xdr:colOff>
      <xdr:row>99</xdr:row>
      <xdr:rowOff>12686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3813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7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101442</xdr:rowOff>
    </xdr:from>
    <xdr:to>
      <xdr:col>67</xdr:col>
      <xdr:colOff>101600</xdr:colOff>
      <xdr:row>99</xdr:row>
      <xdr:rowOff>31592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22719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9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93485</xdr:rowOff>
    </xdr:from>
    <xdr:to>
      <xdr:col>116</xdr:col>
      <xdr:colOff>63500</xdr:colOff>
      <xdr:row>38</xdr:row>
      <xdr:rowOff>94570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08585"/>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75042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9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93485</xdr:rowOff>
    </xdr:from>
    <xdr:to>
      <xdr:col>111</xdr:col>
      <xdr:colOff>177800</xdr:colOff>
      <xdr:row>38</xdr:row>
      <xdr:rowOff>96551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08585"/>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33876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7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96551</xdr:rowOff>
    </xdr:from>
    <xdr:to>
      <xdr:col>107</xdr:col>
      <xdr:colOff>50800</xdr:colOff>
      <xdr:row>38</xdr:row>
      <xdr:rowOff>103277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11651"/>
          <a:ext cx="889000" cy="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103277</xdr:rowOff>
    </xdr:from>
    <xdr:to>
      <xdr:col>102</xdr:col>
      <xdr:colOff>114300</xdr:colOff>
      <xdr:row>38</xdr:row>
      <xdr:rowOff>136728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18377"/>
          <a:ext cx="889000" cy="3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38961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72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65898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43770</xdr:rowOff>
    </xdr:from>
    <xdr:to>
      <xdr:col>116</xdr:col>
      <xdr:colOff>114300</xdr:colOff>
      <xdr:row>38</xdr:row>
      <xdr:rowOff>145370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3148</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4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42685</xdr:rowOff>
    </xdr:from>
    <xdr:to>
      <xdr:col>112</xdr:col>
      <xdr:colOff>38100</xdr:colOff>
      <xdr:row>38</xdr:row>
      <xdr:rowOff>144285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160812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33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45751</xdr:rowOff>
    </xdr:from>
    <xdr:to>
      <xdr:col>107</xdr:col>
      <xdr:colOff>101600</xdr:colOff>
      <xdr:row>38</xdr:row>
      <xdr:rowOff>147351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163879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33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52477</xdr:rowOff>
    </xdr:from>
    <xdr:to>
      <xdr:col>102</xdr:col>
      <xdr:colOff>165100</xdr:colOff>
      <xdr:row>38</xdr:row>
      <xdr:rowOff>154077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170603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3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85928</xdr:rowOff>
    </xdr:from>
    <xdr:to>
      <xdr:col>98</xdr:col>
      <xdr:colOff>38100</xdr:colOff>
      <xdr:row>39</xdr:row>
      <xdr:rowOff>16078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32605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37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130530</xdr:rowOff>
    </xdr:from>
    <xdr:to>
      <xdr:col>116</xdr:col>
      <xdr:colOff>63500</xdr:colOff>
      <xdr:row>76</xdr:row>
      <xdr:rowOff>150273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60730"/>
          <a:ext cx="8382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124574</xdr:rowOff>
    </xdr:from>
    <xdr:to>
      <xdr:col>111</xdr:col>
      <xdr:colOff>177800</xdr:colOff>
      <xdr:row>76</xdr:row>
      <xdr:rowOff>130530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154774"/>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124574</xdr:rowOff>
    </xdr:from>
    <xdr:to>
      <xdr:col>107</xdr:col>
      <xdr:colOff>50800</xdr:colOff>
      <xdr:row>77</xdr:row>
      <xdr:rowOff>10598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54774"/>
          <a:ext cx="889000" cy="5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144782</xdr:rowOff>
    </xdr:from>
    <xdr:to>
      <xdr:col>102</xdr:col>
      <xdr:colOff>114300</xdr:colOff>
      <xdr:row>77</xdr:row>
      <xdr:rowOff>10598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74982"/>
          <a:ext cx="889000" cy="3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99473</xdr:rowOff>
    </xdr:from>
    <xdr:to>
      <xdr:col>116</xdr:col>
      <xdr:colOff>114300</xdr:colOff>
      <xdr:row>77</xdr:row>
      <xdr:rowOff>29623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77900</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79730</xdr:rowOff>
    </xdr:from>
    <xdr:to>
      <xdr:col>112</xdr:col>
      <xdr:colOff>38100</xdr:colOff>
      <xdr:row>77</xdr:row>
      <xdr:rowOff>9880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1007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0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73774</xdr:rowOff>
    </xdr:from>
    <xdr:to>
      <xdr:col>107</xdr:col>
      <xdr:colOff>101600</xdr:colOff>
      <xdr:row>77</xdr:row>
      <xdr:rowOff>3924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20452</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7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131248</xdr:rowOff>
    </xdr:from>
    <xdr:to>
      <xdr:col>102</xdr:col>
      <xdr:colOff>165100</xdr:colOff>
      <xdr:row>77</xdr:row>
      <xdr:rowOff>61398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52525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5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93982</xdr:rowOff>
    </xdr:from>
    <xdr:to>
      <xdr:col>98</xdr:col>
      <xdr:colOff>38100</xdr:colOff>
      <xdr:row>77</xdr:row>
      <xdr:rowOff>24132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2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15259</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21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1,493,992</a:t>
          </a:r>
          <a:r>
            <a:rPr kumimoji="1" lang="ja-JP" altLang="ja-JP" sz="1100">
              <a:solidFill>
                <a:schemeClr val="dk1"/>
              </a:solidFill>
              <a:effectLst/>
              <a:latin typeface="+mn-lt"/>
              <a:ea typeface="+mn-ea"/>
              <a:cs typeface="+mn-cs"/>
            </a:rPr>
            <a:t>円となっており、前年より</a:t>
          </a:r>
          <a:r>
            <a:rPr kumimoji="1" lang="en-US" altLang="ja-JP" sz="1100">
              <a:solidFill>
                <a:schemeClr val="dk1"/>
              </a:solidFill>
              <a:effectLst/>
              <a:latin typeface="+mn-lt"/>
              <a:ea typeface="+mn-ea"/>
              <a:cs typeface="+mn-cs"/>
            </a:rPr>
            <a:t>73,464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主な歳出事業費の要因として、</a:t>
          </a:r>
          <a:r>
            <a:rPr kumimoji="1" lang="ja-JP" altLang="en-US" sz="1100">
              <a:solidFill>
                <a:schemeClr val="dk1"/>
              </a:solidFill>
              <a:effectLst/>
              <a:latin typeface="+mn-lt"/>
              <a:ea typeface="+mn-ea"/>
              <a:cs typeface="+mn-cs"/>
            </a:rPr>
            <a:t>農林水産業に係る補助金の減が要因。</a:t>
          </a:r>
          <a:endParaRPr kumimoji="1" lang="en-US" altLang="ja-JP" sz="1100">
            <a:solidFill>
              <a:schemeClr val="dk1"/>
            </a:solidFill>
            <a:effectLst/>
            <a:latin typeface="+mn-lt"/>
            <a:ea typeface="+mn-ea"/>
            <a:cs typeface="+mn-cs"/>
          </a:endParaRPr>
        </a:p>
        <a:p>
          <a:r>
            <a:rPr kumimoji="1"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今後も、大型事業により高い水準になるため、その他事業の抑制により事業費の減少を目指す。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北海道興部町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3,564
3,420
362.55
5,626,821
5,324,588
245,683
3,187,078
4,314,822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97333</xdr:rowOff>
    </xdr:from>
    <xdr:to>
      <xdr:col>24</xdr:col>
      <xdr:colOff>63500</xdr:colOff>
      <xdr:row>37</xdr:row>
      <xdr:rowOff>135833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0983"/>
          <a:ext cx="8382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97333</xdr:rowOff>
    </xdr:from>
    <xdr:to>
      <xdr:col>19</xdr:col>
      <xdr:colOff>177800</xdr:colOff>
      <xdr:row>37</xdr:row>
      <xdr:rowOff>113106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0983"/>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113106</xdr:rowOff>
    </xdr:from>
    <xdr:to>
      <xdr:col>15</xdr:col>
      <xdr:colOff>50800</xdr:colOff>
      <xdr:row>37</xdr:row>
      <xdr:rowOff>117964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6756"/>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108744</xdr:rowOff>
    </xdr:from>
    <xdr:to>
      <xdr:col>10</xdr:col>
      <xdr:colOff>114300</xdr:colOff>
      <xdr:row>37</xdr:row>
      <xdr:rowOff>117964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52394"/>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85033</xdr:rowOff>
    </xdr:from>
    <xdr:to>
      <xdr:col>24</xdr:col>
      <xdr:colOff>114300</xdr:colOff>
      <xdr:row>38</xdr:row>
      <xdr:rowOff>15183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171410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46533</xdr:rowOff>
    </xdr:from>
    <xdr:to>
      <xdr:col>20</xdr:col>
      <xdr:colOff>38100</xdr:colOff>
      <xdr:row>37</xdr:row>
      <xdr:rowOff>148133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139260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62306</xdr:rowOff>
    </xdr:from>
    <xdr:to>
      <xdr:col>15</xdr:col>
      <xdr:colOff>101600</xdr:colOff>
      <xdr:row>37</xdr:row>
      <xdr:rowOff>163906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155033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67164</xdr:rowOff>
    </xdr:from>
    <xdr:to>
      <xdr:col>10</xdr:col>
      <xdr:colOff>165100</xdr:colOff>
      <xdr:row>37</xdr:row>
      <xdr:rowOff>168764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159891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0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57944</xdr:rowOff>
    </xdr:from>
    <xdr:to>
      <xdr:col>6</xdr:col>
      <xdr:colOff>38100</xdr:colOff>
      <xdr:row>37</xdr:row>
      <xdr:rowOff>159544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150671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136779</xdr:rowOff>
    </xdr:from>
    <xdr:to>
      <xdr:col>24</xdr:col>
      <xdr:colOff>63500</xdr:colOff>
      <xdr:row>56</xdr:row>
      <xdr:rowOff>152783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37979"/>
          <a:ext cx="838200" cy="1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122775</xdr:rowOff>
    </xdr:from>
    <xdr:to>
      <xdr:col>19</xdr:col>
      <xdr:colOff>177800</xdr:colOff>
      <xdr:row>56</xdr:row>
      <xdr:rowOff>136779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23975"/>
          <a:ext cx="889000" cy="1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122775</xdr:rowOff>
    </xdr:from>
    <xdr:to>
      <xdr:col>15</xdr:col>
      <xdr:colOff>50800</xdr:colOff>
      <xdr:row>57</xdr:row>
      <xdr:rowOff>22999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723975"/>
          <a:ext cx="889000" cy="7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22999</xdr:rowOff>
    </xdr:from>
    <xdr:to>
      <xdr:col>10</xdr:col>
      <xdr:colOff>114300</xdr:colOff>
      <xdr:row>57</xdr:row>
      <xdr:rowOff>93823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95649"/>
          <a:ext cx="889000" cy="7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101983</xdr:rowOff>
    </xdr:from>
    <xdr:to>
      <xdr:col>24</xdr:col>
      <xdr:colOff>114300</xdr:colOff>
      <xdr:row>57</xdr:row>
      <xdr:rowOff>32133</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0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124860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5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85979</xdr:rowOff>
    </xdr:from>
    <xdr:to>
      <xdr:col>20</xdr:col>
      <xdr:colOff>38100</xdr:colOff>
      <xdr:row>57</xdr:row>
      <xdr:rowOff>16129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32656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46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71975</xdr:rowOff>
    </xdr:from>
    <xdr:to>
      <xdr:col>15</xdr:col>
      <xdr:colOff>101600</xdr:colOff>
      <xdr:row>57</xdr:row>
      <xdr:rowOff>2125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18652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4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143649</xdr:rowOff>
    </xdr:from>
    <xdr:to>
      <xdr:col>10</xdr:col>
      <xdr:colOff>165100</xdr:colOff>
      <xdr:row>57</xdr:row>
      <xdr:rowOff>73799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64926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3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43023</xdr:rowOff>
    </xdr:from>
    <xdr:to>
      <xdr:col>6</xdr:col>
      <xdr:colOff>38100</xdr:colOff>
      <xdr:row>57</xdr:row>
      <xdr:rowOff>144623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1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135750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0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80893</xdr:rowOff>
    </xdr:from>
    <xdr:to>
      <xdr:col>24</xdr:col>
      <xdr:colOff>63500</xdr:colOff>
      <xdr:row>76</xdr:row>
      <xdr:rowOff>95963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3111093"/>
          <a:ext cx="838200" cy="1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80893</xdr:rowOff>
    </xdr:from>
    <xdr:to>
      <xdr:col>19</xdr:col>
      <xdr:colOff>177800</xdr:colOff>
      <xdr:row>76</xdr:row>
      <xdr:rowOff>88638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111093"/>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88638</xdr:rowOff>
    </xdr:from>
    <xdr:to>
      <xdr:col>15</xdr:col>
      <xdr:colOff>50800</xdr:colOff>
      <xdr:row>77</xdr:row>
      <xdr:rowOff>15801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18838"/>
          <a:ext cx="889000" cy="9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15801</xdr:rowOff>
    </xdr:from>
    <xdr:to>
      <xdr:col>10</xdr:col>
      <xdr:colOff>114300</xdr:colOff>
      <xdr:row>77</xdr:row>
      <xdr:rowOff>16007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1745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45163</xdr:rowOff>
    </xdr:from>
    <xdr:to>
      <xdr:col>24</xdr:col>
      <xdr:colOff>114300</xdr:colOff>
      <xdr:row>76</xdr:row>
      <xdr:rowOff>146763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23590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30093</xdr:rowOff>
    </xdr:from>
    <xdr:to>
      <xdr:col>20</xdr:col>
      <xdr:colOff>38100</xdr:colOff>
      <xdr:row>76</xdr:row>
      <xdr:rowOff>131693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122820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5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37838</xdr:rowOff>
    </xdr:from>
    <xdr:to>
      <xdr:col>15</xdr:col>
      <xdr:colOff>101600</xdr:colOff>
      <xdr:row>76</xdr:row>
      <xdr:rowOff>139438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130565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6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136451</xdr:rowOff>
    </xdr:from>
    <xdr:to>
      <xdr:col>10</xdr:col>
      <xdr:colOff>165100</xdr:colOff>
      <xdr:row>77</xdr:row>
      <xdr:rowOff>66601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6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57728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5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136657</xdr:rowOff>
    </xdr:from>
    <xdr:to>
      <xdr:col>6</xdr:col>
      <xdr:colOff>38100</xdr:colOff>
      <xdr:row>77</xdr:row>
      <xdr:rowOff>66807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57934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5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167244</xdr:rowOff>
    </xdr:from>
    <xdr:to>
      <xdr:col>24</xdr:col>
      <xdr:colOff>63500</xdr:colOff>
      <xdr:row>97</xdr:row>
      <xdr:rowOff>15549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26444"/>
          <a:ext cx="8382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15549</xdr:rowOff>
    </xdr:from>
    <xdr:to>
      <xdr:col>19</xdr:col>
      <xdr:colOff>177800</xdr:colOff>
      <xdr:row>97</xdr:row>
      <xdr:rowOff>47247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46199"/>
          <a:ext cx="889000" cy="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47247</xdr:rowOff>
    </xdr:from>
    <xdr:to>
      <xdr:col>15</xdr:col>
      <xdr:colOff>50800</xdr:colOff>
      <xdr:row>97</xdr:row>
      <xdr:rowOff>78465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77897"/>
          <a:ext cx="889000" cy="3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78465</xdr:rowOff>
    </xdr:from>
    <xdr:to>
      <xdr:col>10</xdr:col>
      <xdr:colOff>114300</xdr:colOff>
      <xdr:row>97</xdr:row>
      <xdr:rowOff>80361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09115"/>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116444</xdr:rowOff>
    </xdr:from>
    <xdr:to>
      <xdr:col>24</xdr:col>
      <xdr:colOff>114300</xdr:colOff>
      <xdr:row>97</xdr:row>
      <xdr:rowOff>46594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139321</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2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136199</xdr:rowOff>
    </xdr:from>
    <xdr:to>
      <xdr:col>20</xdr:col>
      <xdr:colOff>38100</xdr:colOff>
      <xdr:row>97</xdr:row>
      <xdr:rowOff>66349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82876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7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167897</xdr:rowOff>
    </xdr:from>
    <xdr:to>
      <xdr:col>15</xdr:col>
      <xdr:colOff>101600</xdr:colOff>
      <xdr:row>97</xdr:row>
      <xdr:rowOff>98047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114574</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0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27665</xdr:rowOff>
    </xdr:from>
    <xdr:to>
      <xdr:col>10</xdr:col>
      <xdr:colOff>165100</xdr:colOff>
      <xdr:row>97</xdr:row>
      <xdr:rowOff>129265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145792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3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29561</xdr:rowOff>
    </xdr:from>
    <xdr:to>
      <xdr:col>6</xdr:col>
      <xdr:colOff>38100</xdr:colOff>
      <xdr:row>97</xdr:row>
      <xdr:rowOff>131161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147688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3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91694</xdr:rowOff>
    </xdr:from>
    <xdr:to>
      <xdr:col>55</xdr:col>
      <xdr:colOff>0</xdr:colOff>
      <xdr:row>39</xdr:row>
      <xdr:rowOff>91911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78244"/>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91694</xdr:rowOff>
    </xdr:from>
    <xdr:to>
      <xdr:col>50</xdr:col>
      <xdr:colOff>114300</xdr:colOff>
      <xdr:row>39</xdr:row>
      <xdr:rowOff>92347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7824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92347</xdr:rowOff>
    </xdr:from>
    <xdr:to>
      <xdr:col>45</xdr:col>
      <xdr:colOff>177800</xdr:colOff>
      <xdr:row>39</xdr:row>
      <xdr:rowOff>92456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78897"/>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92456</xdr:rowOff>
    </xdr:from>
    <xdr:to>
      <xdr:col>41</xdr:col>
      <xdr:colOff>50800</xdr:colOff>
      <xdr:row>39</xdr:row>
      <xdr:rowOff>92456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79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41111</xdr:rowOff>
    </xdr:from>
    <xdr:to>
      <xdr:col>55</xdr:col>
      <xdr:colOff>50800</xdr:colOff>
      <xdr:row>39</xdr:row>
      <xdr:rowOff>142711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127488</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2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40894</xdr:rowOff>
    </xdr:from>
    <xdr:to>
      <xdr:col>50</xdr:col>
      <xdr:colOff>165100</xdr:colOff>
      <xdr:row>39</xdr:row>
      <xdr:rowOff>142494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133621</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41547</xdr:rowOff>
    </xdr:from>
    <xdr:to>
      <xdr:col>46</xdr:col>
      <xdr:colOff>38100</xdr:colOff>
      <xdr:row>39</xdr:row>
      <xdr:rowOff>143147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134274</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20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41656</xdr:rowOff>
    </xdr:from>
    <xdr:to>
      <xdr:col>41</xdr:col>
      <xdr:colOff>101600</xdr:colOff>
      <xdr:row>39</xdr:row>
      <xdr:rowOff>143256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134383</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820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41656</xdr:rowOff>
    </xdr:from>
    <xdr:to>
      <xdr:col>36</xdr:col>
      <xdr:colOff>165100</xdr:colOff>
      <xdr:row>39</xdr:row>
      <xdr:rowOff>143256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134383</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20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74688</xdr:rowOff>
    </xdr:from>
    <xdr:to>
      <xdr:col>55</xdr:col>
      <xdr:colOff>0</xdr:colOff>
      <xdr:row>57</xdr:row>
      <xdr:rowOff>107407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47338"/>
          <a:ext cx="838200" cy="3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74688</xdr:rowOff>
    </xdr:from>
    <xdr:to>
      <xdr:col>50</xdr:col>
      <xdr:colOff>114300</xdr:colOff>
      <xdr:row>57</xdr:row>
      <xdr:rowOff>119108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47338"/>
          <a:ext cx="889000" cy="4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40916</xdr:rowOff>
    </xdr:from>
    <xdr:to>
      <xdr:col>45</xdr:col>
      <xdr:colOff>177800</xdr:colOff>
      <xdr:row>57</xdr:row>
      <xdr:rowOff>119108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13566"/>
          <a:ext cx="889000" cy="7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39223</xdr:rowOff>
    </xdr:from>
    <xdr:to>
      <xdr:col>41</xdr:col>
      <xdr:colOff>50800</xdr:colOff>
      <xdr:row>57</xdr:row>
      <xdr:rowOff>40916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640423"/>
          <a:ext cx="889000" cy="17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56607</xdr:rowOff>
    </xdr:from>
    <xdr:to>
      <xdr:col>55</xdr:col>
      <xdr:colOff>50800</xdr:colOff>
      <xdr:row>57</xdr:row>
      <xdr:rowOff>158207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23888</xdr:rowOff>
    </xdr:from>
    <xdr:to>
      <xdr:col>50</xdr:col>
      <xdr:colOff>165100</xdr:colOff>
      <xdr:row>57</xdr:row>
      <xdr:rowOff>125488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9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142015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7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68308</xdr:rowOff>
    </xdr:from>
    <xdr:to>
      <xdr:col>46</xdr:col>
      <xdr:colOff>38100</xdr:colOff>
      <xdr:row>57</xdr:row>
      <xdr:rowOff>169908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161035</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3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161566</xdr:rowOff>
    </xdr:from>
    <xdr:to>
      <xdr:col>41</xdr:col>
      <xdr:colOff>101600</xdr:colOff>
      <xdr:row>57</xdr:row>
      <xdr:rowOff>91716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6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108243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3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159873</xdr:rowOff>
    </xdr:from>
    <xdr:to>
      <xdr:col>36</xdr:col>
      <xdr:colOff>165100</xdr:colOff>
      <xdr:row>56</xdr:row>
      <xdr:rowOff>90023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5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106550</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36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135314</xdr:rowOff>
    </xdr:from>
    <xdr:to>
      <xdr:col>55</xdr:col>
      <xdr:colOff>0</xdr:colOff>
      <xdr:row>78</xdr:row>
      <xdr:rowOff>136713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508414"/>
          <a:ext cx="8382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135314</xdr:rowOff>
    </xdr:from>
    <xdr:to>
      <xdr:col>50</xdr:col>
      <xdr:colOff>114300</xdr:colOff>
      <xdr:row>78</xdr:row>
      <xdr:rowOff>141274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508414"/>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117500</xdr:rowOff>
    </xdr:from>
    <xdr:to>
      <xdr:col>45</xdr:col>
      <xdr:colOff>177800</xdr:colOff>
      <xdr:row>78</xdr:row>
      <xdr:rowOff>141274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90600"/>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117500</xdr:rowOff>
    </xdr:from>
    <xdr:to>
      <xdr:col>41</xdr:col>
      <xdr:colOff>50800</xdr:colOff>
      <xdr:row>78</xdr:row>
      <xdr:rowOff>143075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90600"/>
          <a:ext cx="889000" cy="2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85913</xdr:rowOff>
    </xdr:from>
    <xdr:to>
      <xdr:col>55</xdr:col>
      <xdr:colOff>50800</xdr:colOff>
      <xdr:row>79</xdr:row>
      <xdr:rowOff>16063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5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840</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7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84514</xdr:rowOff>
    </xdr:from>
    <xdr:to>
      <xdr:col>50</xdr:col>
      <xdr:colOff>165100</xdr:colOff>
      <xdr:row>79</xdr:row>
      <xdr:rowOff>14664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5791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90474</xdr:rowOff>
    </xdr:from>
    <xdr:to>
      <xdr:col>46</xdr:col>
      <xdr:colOff>38100</xdr:colOff>
      <xdr:row>79</xdr:row>
      <xdr:rowOff>20624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11751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5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66700</xdr:rowOff>
    </xdr:from>
    <xdr:to>
      <xdr:col>41</xdr:col>
      <xdr:colOff>101600</xdr:colOff>
      <xdr:row>78</xdr:row>
      <xdr:rowOff>168300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159427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92275</xdr:rowOff>
    </xdr:from>
    <xdr:to>
      <xdr:col>36</xdr:col>
      <xdr:colOff>165100</xdr:colOff>
      <xdr:row>79</xdr:row>
      <xdr:rowOff>22425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13552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27687</xdr:rowOff>
    </xdr:from>
    <xdr:to>
      <xdr:col>55</xdr:col>
      <xdr:colOff>0</xdr:colOff>
      <xdr:row>98</xdr:row>
      <xdr:rowOff>46456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29787"/>
          <a:ext cx="838200" cy="1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144475</xdr:rowOff>
    </xdr:from>
    <xdr:to>
      <xdr:col>50</xdr:col>
      <xdr:colOff>114300</xdr:colOff>
      <xdr:row>98</xdr:row>
      <xdr:rowOff>27687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75125"/>
          <a:ext cx="889000" cy="5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144475</xdr:rowOff>
    </xdr:from>
    <xdr:to>
      <xdr:col>45</xdr:col>
      <xdr:colOff>177800</xdr:colOff>
      <xdr:row>98</xdr:row>
      <xdr:rowOff>19106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75125"/>
          <a:ext cx="889000" cy="4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19106</xdr:rowOff>
    </xdr:from>
    <xdr:to>
      <xdr:col>41</xdr:col>
      <xdr:colOff>50800</xdr:colOff>
      <xdr:row>98</xdr:row>
      <xdr:rowOff>32107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21206"/>
          <a:ext cx="889000" cy="1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167106</xdr:rowOff>
    </xdr:from>
    <xdr:to>
      <xdr:col>55</xdr:col>
      <xdr:colOff>50800</xdr:colOff>
      <xdr:row>98</xdr:row>
      <xdr:rowOff>97256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145533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7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148337</xdr:rowOff>
    </xdr:from>
    <xdr:to>
      <xdr:col>50</xdr:col>
      <xdr:colOff>165100</xdr:colOff>
      <xdr:row>98</xdr:row>
      <xdr:rowOff>78487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69614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7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93675</xdr:rowOff>
    </xdr:from>
    <xdr:to>
      <xdr:col>46</xdr:col>
      <xdr:colOff>38100</xdr:colOff>
      <xdr:row>98</xdr:row>
      <xdr:rowOff>23825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40352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9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139756</xdr:rowOff>
    </xdr:from>
    <xdr:to>
      <xdr:col>41</xdr:col>
      <xdr:colOff>101600</xdr:colOff>
      <xdr:row>98</xdr:row>
      <xdr:rowOff>69906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61033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6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152757</xdr:rowOff>
    </xdr:from>
    <xdr:to>
      <xdr:col>36</xdr:col>
      <xdr:colOff>165100</xdr:colOff>
      <xdr:row>98</xdr:row>
      <xdr:rowOff>82907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74034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87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93395</xdr:rowOff>
    </xdr:from>
    <xdr:to>
      <xdr:col>85</xdr:col>
      <xdr:colOff>127000</xdr:colOff>
      <xdr:row>37</xdr:row>
      <xdr:rowOff>100486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37045"/>
          <a:ext cx="8382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474</xdr:rowOff>
    </xdr:from>
    <xdr:to>
      <xdr:col>81</xdr:col>
      <xdr:colOff>50800</xdr:colOff>
      <xdr:row>37</xdr:row>
      <xdr:rowOff>93395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344124"/>
          <a:ext cx="889000" cy="9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162885</xdr:rowOff>
    </xdr:from>
    <xdr:to>
      <xdr:col>76</xdr:col>
      <xdr:colOff>114300</xdr:colOff>
      <xdr:row>37</xdr:row>
      <xdr:rowOff>474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35085"/>
          <a:ext cx="889000" cy="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162885</xdr:rowOff>
    </xdr:from>
    <xdr:to>
      <xdr:col>71</xdr:col>
      <xdr:colOff>177800</xdr:colOff>
      <xdr:row>37</xdr:row>
      <xdr:rowOff>95137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35085"/>
          <a:ext cx="889000" cy="10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49686</xdr:rowOff>
    </xdr:from>
    <xdr:to>
      <xdr:col>85</xdr:col>
      <xdr:colOff>177800</xdr:colOff>
      <xdr:row>37</xdr:row>
      <xdr:rowOff>151286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28113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7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42595</xdr:rowOff>
    </xdr:from>
    <xdr:to>
      <xdr:col>81</xdr:col>
      <xdr:colOff>101600</xdr:colOff>
      <xdr:row>37</xdr:row>
      <xdr:rowOff>144195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135322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121124</xdr:rowOff>
    </xdr:from>
    <xdr:to>
      <xdr:col>76</xdr:col>
      <xdr:colOff>165100</xdr:colOff>
      <xdr:row>37</xdr:row>
      <xdr:rowOff>51274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67801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6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112085</xdr:rowOff>
    </xdr:from>
    <xdr:to>
      <xdr:col>72</xdr:col>
      <xdr:colOff>38100</xdr:colOff>
      <xdr:row>37</xdr:row>
      <xdr:rowOff>42235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8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33362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7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44337</xdr:rowOff>
    </xdr:from>
    <xdr:to>
      <xdr:col>67</xdr:col>
      <xdr:colOff>101600</xdr:colOff>
      <xdr:row>37</xdr:row>
      <xdr:rowOff>145937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8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137064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147369</xdr:rowOff>
    </xdr:from>
    <xdr:to>
      <xdr:col>85</xdr:col>
      <xdr:colOff>127000</xdr:colOff>
      <xdr:row>57</xdr:row>
      <xdr:rowOff>166576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20019"/>
          <a:ext cx="838200" cy="1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162255</xdr:rowOff>
    </xdr:from>
    <xdr:to>
      <xdr:col>81</xdr:col>
      <xdr:colOff>50800</xdr:colOff>
      <xdr:row>57</xdr:row>
      <xdr:rowOff>166576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34905"/>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79323</xdr:rowOff>
    </xdr:from>
    <xdr:to>
      <xdr:col>76</xdr:col>
      <xdr:colOff>114300</xdr:colOff>
      <xdr:row>57</xdr:row>
      <xdr:rowOff>162255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51973"/>
          <a:ext cx="889000" cy="8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58122</xdr:rowOff>
    </xdr:from>
    <xdr:to>
      <xdr:col>71</xdr:col>
      <xdr:colOff>177800</xdr:colOff>
      <xdr:row>57</xdr:row>
      <xdr:rowOff>79323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30772"/>
          <a:ext cx="889000" cy="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96569</xdr:rowOff>
    </xdr:from>
    <xdr:to>
      <xdr:col>85</xdr:col>
      <xdr:colOff>177800</xdr:colOff>
      <xdr:row>58</xdr:row>
      <xdr:rowOff>26719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74996</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4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115776</xdr:rowOff>
    </xdr:from>
    <xdr:to>
      <xdr:col>81</xdr:col>
      <xdr:colOff>101600</xdr:colOff>
      <xdr:row>58</xdr:row>
      <xdr:rowOff>45926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37053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8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111455</xdr:rowOff>
    </xdr:from>
    <xdr:to>
      <xdr:col>76</xdr:col>
      <xdr:colOff>165100</xdr:colOff>
      <xdr:row>58</xdr:row>
      <xdr:rowOff>41605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32732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7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28523</xdr:rowOff>
    </xdr:from>
    <xdr:to>
      <xdr:col>72</xdr:col>
      <xdr:colOff>38100</xdr:colOff>
      <xdr:row>57</xdr:row>
      <xdr:rowOff>130123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146650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7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7322</xdr:rowOff>
    </xdr:from>
    <xdr:to>
      <xdr:col>67</xdr:col>
      <xdr:colOff>101600</xdr:colOff>
      <xdr:row>57</xdr:row>
      <xdr:rowOff>108922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125449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5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66032</xdr:rowOff>
    </xdr:from>
    <xdr:to>
      <xdr:col>85</xdr:col>
      <xdr:colOff>127000</xdr:colOff>
      <xdr:row>97</xdr:row>
      <xdr:rowOff>94000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96682"/>
          <a:ext cx="838200" cy="2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94000</xdr:rowOff>
    </xdr:from>
    <xdr:to>
      <xdr:col>81</xdr:col>
      <xdr:colOff>50800</xdr:colOff>
      <xdr:row>97</xdr:row>
      <xdr:rowOff>110254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24650"/>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110254</xdr:rowOff>
    </xdr:from>
    <xdr:to>
      <xdr:col>76</xdr:col>
      <xdr:colOff>114300</xdr:colOff>
      <xdr:row>97</xdr:row>
      <xdr:rowOff>136297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40904"/>
          <a:ext cx="889000" cy="2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136289</xdr:rowOff>
    </xdr:from>
    <xdr:to>
      <xdr:col>71</xdr:col>
      <xdr:colOff>177800</xdr:colOff>
      <xdr:row>97</xdr:row>
      <xdr:rowOff>136297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766939"/>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15232</xdr:rowOff>
    </xdr:from>
    <xdr:to>
      <xdr:col>85</xdr:col>
      <xdr:colOff>177800</xdr:colOff>
      <xdr:row>97</xdr:row>
      <xdr:rowOff>116832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4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165109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2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43200</xdr:rowOff>
    </xdr:from>
    <xdr:to>
      <xdr:col>81</xdr:col>
      <xdr:colOff>101600</xdr:colOff>
      <xdr:row>97</xdr:row>
      <xdr:rowOff>144800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135927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76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59454</xdr:rowOff>
    </xdr:from>
    <xdr:to>
      <xdr:col>76</xdr:col>
      <xdr:colOff>165100</xdr:colOff>
      <xdr:row>97</xdr:row>
      <xdr:rowOff>161054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9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152181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78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85497</xdr:rowOff>
    </xdr:from>
    <xdr:to>
      <xdr:col>72</xdr:col>
      <xdr:colOff>38100</xdr:colOff>
      <xdr:row>98</xdr:row>
      <xdr:rowOff>15647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6774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0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85489</xdr:rowOff>
    </xdr:from>
    <xdr:to>
      <xdr:col>67</xdr:col>
      <xdr:colOff>101600</xdr:colOff>
      <xdr:row>98</xdr:row>
      <xdr:rowOff>15639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6766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0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総務費は、昨年度同様、ふるさと納税に係る経費で高くなっている。</a:t>
          </a:r>
          <a:endParaRPr lang="ja-JP" altLang="ja-JP" sz="1400">
            <a:effectLst/>
          </a:endParaRPr>
        </a:p>
        <a:p>
          <a:r>
            <a:rPr kumimoji="1" lang="ja-JP" altLang="ja-JP" sz="1100">
              <a:solidFill>
                <a:schemeClr val="dk1"/>
              </a:solidFill>
              <a:effectLst/>
              <a:latin typeface="+mn-lt"/>
              <a:ea typeface="+mn-ea"/>
              <a:cs typeface="+mn-cs"/>
            </a:rPr>
            <a:t>衛生費は、病院事業や水道事業への操出の増で増加となっている。</a:t>
          </a:r>
          <a:endParaRPr lang="ja-JP" altLang="ja-JP" sz="1400">
            <a:effectLst/>
          </a:endParaRPr>
        </a:p>
        <a:p>
          <a:r>
            <a:rPr kumimoji="1" lang="ja-JP" altLang="ja-JP" sz="1100">
              <a:solidFill>
                <a:schemeClr val="dk1"/>
              </a:solidFill>
              <a:effectLst/>
              <a:latin typeface="+mn-lt"/>
              <a:ea typeface="+mn-ea"/>
              <a:cs typeface="+mn-cs"/>
            </a:rPr>
            <a:t>農林水産業費は、水産振興に係る補助</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のため</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標準財政規模の増により財政調整基金残高の比率が減少となったが、財政調整基金の繰入を行うことなく積立に努めた。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財政調整基金について、収支不足の対応や、建設事業充当のため取崩を行ってきたが、今後の大型事業や災害等の備えのため、増額していく必要がある。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一般会計及び全ての特別会計で黒字となっている。</a:t>
          </a:r>
          <a:endParaRPr lang="ja-JP" altLang="ja-JP" sz="1400">
            <a:effectLst/>
          </a:endParaRPr>
        </a:p>
        <a:p>
          <a:r>
            <a:rPr kumimoji="1" lang="ja-JP" altLang="ja-JP" sz="1100">
              <a:solidFill>
                <a:schemeClr val="dk1"/>
              </a:solidFill>
              <a:effectLst/>
              <a:latin typeface="+mn-lt"/>
              <a:ea typeface="+mn-ea"/>
              <a:cs typeface="+mn-cs"/>
            </a:rPr>
            <a:t>　今後も各会計で健全適正な財政運営、企業運営を行っていく。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分子である地方債の元利償還金について、今後、増加する見込みである。</a:t>
          </a:r>
          <a:endParaRPr lang="ja-JP" altLang="ja-JP" sz="1400">
            <a:effectLst/>
          </a:endParaRPr>
        </a:p>
        <a:p>
          <a:r>
            <a:rPr kumimoji="1" lang="ja-JP" altLang="ja-JP" sz="1100">
              <a:solidFill>
                <a:schemeClr val="dk1"/>
              </a:solidFill>
              <a:effectLst/>
              <a:latin typeface="+mn-lt"/>
              <a:ea typeface="+mn-ea"/>
              <a:cs typeface="+mn-cs"/>
            </a:rPr>
            <a:t>今後も新規地方債の発行に対し注視し、発行の抑制や、交付税措置率の高い地方債を優先採択するなどの対応を行っていく。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年度は前年度と比較すると、地方債現在高は減少した。それに伴い基準財政需要額算入見込額も減少している。</a:t>
          </a:r>
          <a:endParaRPr lang="ja-JP" altLang="ja-JP" sz="1400">
            <a:effectLst/>
          </a:endParaRPr>
        </a:p>
        <a:p>
          <a:r>
            <a:rPr kumimoji="1" lang="ja-JP" altLang="ja-JP" sz="1100">
              <a:solidFill>
                <a:schemeClr val="dk1"/>
              </a:solidFill>
              <a:effectLst/>
              <a:latin typeface="+mn-lt"/>
              <a:ea typeface="+mn-ea"/>
              <a:cs typeface="+mn-cs"/>
            </a:rPr>
            <a:t>今後も、交付税措置率の高い地方債を優先採択していく等対応する。</a:t>
          </a:r>
          <a:endParaRPr lang="ja-JP" altLang="ja-JP" sz="1400">
            <a:effectLst/>
          </a:endParaRPr>
        </a:p>
        <a:p>
          <a:r>
            <a:rPr kumimoji="1" lang="ja-JP" altLang="ja-JP" sz="1100">
              <a:solidFill>
                <a:schemeClr val="dk1"/>
              </a:solidFill>
              <a:effectLst/>
              <a:latin typeface="+mn-lt"/>
              <a:ea typeface="+mn-ea"/>
              <a:cs typeface="+mn-cs"/>
            </a:rPr>
            <a:t>また、ふるさと納税にも注力し、基金の増額に努める。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北海道興部町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事業充当に　</a:t>
          </a:r>
          <a:r>
            <a:rPr kumimoji="1" lang="en-US" altLang="ja-JP" sz="1400">
              <a:solidFill>
                <a:schemeClr val="dk1"/>
              </a:solidFill>
              <a:effectLst/>
              <a:latin typeface="+mn-lt"/>
              <a:ea typeface="+mn-ea"/>
              <a:cs typeface="+mn-cs"/>
            </a:rPr>
            <a:t>180,151</a:t>
          </a:r>
          <a:r>
            <a:rPr kumimoji="1" lang="ja-JP" altLang="ja-JP" sz="1400">
              <a:solidFill>
                <a:schemeClr val="dk1"/>
              </a:solidFill>
              <a:effectLst/>
              <a:latin typeface="+mn-lt"/>
              <a:ea typeface="+mn-ea"/>
              <a:cs typeface="+mn-cs"/>
            </a:rPr>
            <a:t>千円の取り崩しを行った。</a:t>
          </a:r>
          <a:endParaRPr lang="ja-JP" altLang="ja-JP" sz="1400">
            <a:effectLst/>
          </a:endParaRPr>
        </a:p>
        <a:p>
          <a:r>
            <a:rPr kumimoji="1" lang="ja-JP" altLang="ja-JP" sz="1400">
              <a:solidFill>
                <a:schemeClr val="dk1"/>
              </a:solidFill>
              <a:effectLst/>
              <a:latin typeface="+mn-lt"/>
              <a:ea typeface="+mn-ea"/>
              <a:cs typeface="+mn-cs"/>
            </a:rPr>
            <a:t>　余剰財源の積立や、寄附金の積立により、</a:t>
          </a:r>
          <a:r>
            <a:rPr kumimoji="1" lang="en-US" altLang="ja-JP" sz="1400">
              <a:solidFill>
                <a:schemeClr val="dk1"/>
              </a:solidFill>
              <a:effectLst/>
              <a:latin typeface="+mn-lt"/>
              <a:ea typeface="+mn-ea"/>
              <a:cs typeface="+mn-cs"/>
            </a:rPr>
            <a:t>418,944</a:t>
          </a:r>
          <a:r>
            <a:rPr kumimoji="1" lang="ja-JP" altLang="ja-JP" sz="1400">
              <a:solidFill>
                <a:schemeClr val="dk1"/>
              </a:solidFill>
              <a:effectLst/>
              <a:latin typeface="+mn-lt"/>
              <a:ea typeface="+mn-ea"/>
              <a:cs typeface="+mn-cs"/>
            </a:rPr>
            <a:t>千円の積立を行った。</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普通交付税等の減対応や、今後の大型事業により不足する財源に充当するため、可能なかぎり積立に努める。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◎ふるさと応援基金</a:t>
          </a:r>
          <a:endParaRPr lang="ja-JP" altLang="ja-JP" sz="1400">
            <a:effectLst/>
          </a:endParaRPr>
        </a:p>
        <a:p>
          <a:r>
            <a:rPr kumimoji="1" lang="ja-JP" altLang="ja-JP" sz="1400">
              <a:solidFill>
                <a:schemeClr val="dk1"/>
              </a:solidFill>
              <a:effectLst/>
              <a:latin typeface="+mn-lt"/>
              <a:ea typeface="+mn-ea"/>
              <a:cs typeface="+mn-cs"/>
            </a:rPr>
            <a:t>　　本町のまちづくりに賛同する人々から寄附金を募り、寄附者のまちづくりに対する意向を反映した施策の展開を図ることで、多様な人々の参画による個性豊かな活力あるふるさとづくりに資することを目的とする基金。</a:t>
          </a:r>
          <a:endParaRPr lang="ja-JP" altLang="ja-JP" sz="14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水産振興</a:t>
          </a:r>
          <a:r>
            <a:rPr kumimoji="1" lang="ja-JP" altLang="ja-JP" sz="1400">
              <a:solidFill>
                <a:schemeClr val="dk1"/>
              </a:solidFill>
              <a:effectLst/>
              <a:latin typeface="+mn-lt"/>
              <a:ea typeface="+mn-ea"/>
              <a:cs typeface="+mn-cs"/>
            </a:rPr>
            <a:t>基金</a:t>
          </a:r>
          <a:endParaRPr lang="ja-JP" altLang="ja-JP" sz="1400">
            <a:effectLst/>
          </a:endParaRPr>
        </a:p>
        <a:p>
          <a:r>
            <a:rPr kumimoji="1" lang="ja-JP" altLang="ja-JP" sz="1400">
              <a:solidFill>
                <a:schemeClr val="dk1"/>
              </a:solidFill>
              <a:effectLst/>
              <a:latin typeface="+mn-lt"/>
              <a:ea typeface="+mn-ea"/>
              <a:cs typeface="+mn-cs"/>
            </a:rPr>
            <a:t>　　</a:t>
          </a:r>
          <a:r>
            <a:rPr lang="ja-JP" altLang="en-US" sz="1400" u="none" strike="noStrike">
              <a:solidFill>
                <a:schemeClr val="dk1"/>
              </a:solidFill>
              <a:effectLst/>
              <a:latin typeface="+mn-lt"/>
              <a:ea typeface="+mn-ea"/>
              <a:cs typeface="+mn-cs"/>
            </a:rPr>
            <a:t>興部町における水産の振興を図る事業に要する経費に充てるための</a:t>
          </a:r>
          <a:r>
            <a:rPr kumimoji="1" lang="ja-JP" altLang="ja-JP" sz="1400">
              <a:solidFill>
                <a:schemeClr val="dk1"/>
              </a:solidFill>
              <a:effectLst/>
              <a:latin typeface="+mn-lt"/>
              <a:ea typeface="+mn-ea"/>
              <a:cs typeface="+mn-cs"/>
            </a:rPr>
            <a:t>基金。</a:t>
          </a:r>
          <a:endParaRPr lang="ja-JP" altLang="ja-JP" sz="1400">
            <a:effectLst/>
          </a:endParaRPr>
        </a:p>
        <a:p>
          <a:r>
            <a:rPr kumimoji="1" lang="ja-JP" altLang="ja-JP" sz="1400">
              <a:solidFill>
                <a:schemeClr val="dk1"/>
              </a:solidFill>
              <a:effectLst/>
              <a:latin typeface="+mn-lt"/>
              <a:ea typeface="+mn-ea"/>
              <a:cs typeface="+mn-cs"/>
            </a:rPr>
            <a:t>◎地域福祉基金</a:t>
          </a:r>
          <a:endParaRPr lang="ja-JP" altLang="ja-JP" sz="1400">
            <a:effectLst/>
          </a:endParaRPr>
        </a:p>
        <a:p>
          <a:r>
            <a:rPr kumimoji="1" lang="ja-JP" altLang="ja-JP" sz="1400">
              <a:solidFill>
                <a:schemeClr val="dk1"/>
              </a:solidFill>
              <a:effectLst/>
              <a:latin typeface="+mn-lt"/>
              <a:ea typeface="+mn-ea"/>
              <a:cs typeface="+mn-cs"/>
            </a:rPr>
            <a:t>　　地域における保健福祉の増進や子育て支援の充実を図る事業等に要する経費に充てるための基金。</a:t>
          </a:r>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ふるさと応援基金　　　　　　　　　　　積立 </a:t>
          </a:r>
          <a:r>
            <a:rPr kumimoji="1" lang="en-US" altLang="ja-JP" sz="1400">
              <a:solidFill>
                <a:schemeClr val="dk1"/>
              </a:solidFill>
              <a:effectLst/>
              <a:latin typeface="+mn-lt"/>
              <a:ea typeface="+mn-ea"/>
              <a:cs typeface="+mn-cs"/>
            </a:rPr>
            <a:t>273,036</a:t>
          </a:r>
          <a:r>
            <a:rPr kumimoji="1" lang="ja-JP" altLang="ja-JP" sz="1400">
              <a:solidFill>
                <a:schemeClr val="dk1"/>
              </a:solidFill>
              <a:effectLst/>
              <a:latin typeface="+mn-lt"/>
              <a:ea typeface="+mn-ea"/>
              <a:cs typeface="+mn-cs"/>
            </a:rPr>
            <a:t>千円　　取崩 </a:t>
          </a:r>
          <a:r>
            <a:rPr kumimoji="1" lang="en-US" altLang="ja-JP" sz="1400">
              <a:solidFill>
                <a:schemeClr val="dk1"/>
              </a:solidFill>
              <a:effectLst/>
              <a:latin typeface="+mn-lt"/>
              <a:ea typeface="+mn-ea"/>
              <a:cs typeface="+mn-cs"/>
            </a:rPr>
            <a:t>135,930</a:t>
          </a:r>
          <a:r>
            <a:rPr kumimoji="1" lang="ja-JP" altLang="ja-JP" sz="1400">
              <a:solidFill>
                <a:schemeClr val="dk1"/>
              </a:solidFill>
              <a:effectLst/>
              <a:latin typeface="+mn-lt"/>
              <a:ea typeface="+mn-ea"/>
              <a:cs typeface="+mn-cs"/>
            </a:rPr>
            <a:t>千円　　増減　　</a:t>
          </a:r>
          <a:r>
            <a:rPr kumimoji="1" lang="en-US" altLang="ja-JP" sz="1400">
              <a:solidFill>
                <a:schemeClr val="dk1"/>
              </a:solidFill>
              <a:effectLst/>
              <a:latin typeface="+mn-lt"/>
              <a:ea typeface="+mn-ea"/>
              <a:cs typeface="+mn-cs"/>
            </a:rPr>
            <a:t>137,106</a:t>
          </a:r>
          <a:r>
            <a:rPr kumimoji="1" lang="ja-JP" altLang="ja-JP" sz="1400">
              <a:solidFill>
                <a:schemeClr val="dk1"/>
              </a:solidFill>
              <a:effectLst/>
              <a:latin typeface="+mn-lt"/>
              <a:ea typeface="+mn-ea"/>
              <a:cs typeface="+mn-cs"/>
            </a:rPr>
            <a:t>千円</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水産振興</a:t>
          </a:r>
          <a:r>
            <a:rPr kumimoji="1" lang="ja-JP" altLang="ja-JP" sz="1400">
              <a:solidFill>
                <a:schemeClr val="dk1"/>
              </a:solidFill>
              <a:effectLst/>
              <a:latin typeface="+mn-lt"/>
              <a:ea typeface="+mn-ea"/>
              <a:cs typeface="+mn-cs"/>
            </a:rPr>
            <a:t>基金　　　　　　　　　　　　　積立</a:t>
          </a:r>
          <a:r>
            <a:rPr kumimoji="1" lang="ja-JP" altLang="en-US" sz="1400" baseline="0">
              <a:solidFill>
                <a:schemeClr val="dk1"/>
              </a:solidFill>
              <a:effectLst/>
              <a:latin typeface="+mn-lt"/>
              <a:ea typeface="+mn-ea"/>
              <a:cs typeface="+mn-cs"/>
            </a:rPr>
            <a:t>    </a:t>
          </a:r>
          <a:r>
            <a:rPr kumimoji="1" lang="en-US" altLang="ja-JP" sz="1400">
              <a:solidFill>
                <a:schemeClr val="dk1"/>
              </a:solidFill>
              <a:effectLst/>
              <a:latin typeface="+mn-lt"/>
              <a:ea typeface="+mn-ea"/>
              <a:cs typeface="+mn-cs"/>
            </a:rPr>
            <a:t>50,001</a:t>
          </a:r>
          <a:r>
            <a:rPr kumimoji="1" lang="ja-JP" altLang="ja-JP" sz="1400">
              <a:solidFill>
                <a:schemeClr val="dk1"/>
              </a:solidFill>
              <a:effectLst/>
              <a:latin typeface="+mn-lt"/>
              <a:ea typeface="+mn-ea"/>
              <a:cs typeface="+mn-cs"/>
            </a:rPr>
            <a:t>千円　　取崩　 </a:t>
          </a:r>
          <a:r>
            <a:rPr kumimoji="1" lang="ja-JP" altLang="en-US" sz="1400">
              <a:solidFill>
                <a:schemeClr val="dk1"/>
              </a:solidFill>
              <a:effectLst/>
              <a:latin typeface="+mn-lt"/>
              <a:ea typeface="+mn-ea"/>
              <a:cs typeface="+mn-cs"/>
            </a:rPr>
            <a:t>　</a:t>
          </a:r>
          <a:r>
            <a:rPr kumimoji="1" lang="ja-JP" altLang="en-US" sz="1400" baseline="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千円　　増減　</a:t>
          </a:r>
          <a:r>
            <a:rPr kumimoji="1" lang="en-US" altLang="ja-JP" sz="1400">
              <a:solidFill>
                <a:schemeClr val="dk1"/>
              </a:solidFill>
              <a:effectLst/>
              <a:latin typeface="+mn-lt"/>
              <a:ea typeface="+mn-ea"/>
              <a:cs typeface="+mn-cs"/>
            </a:rPr>
            <a:t>       50,001</a:t>
          </a:r>
          <a:r>
            <a:rPr kumimoji="1" lang="ja-JP" altLang="ja-JP" sz="1400">
              <a:solidFill>
                <a:schemeClr val="dk1"/>
              </a:solidFill>
              <a:effectLst/>
              <a:latin typeface="+mn-lt"/>
              <a:ea typeface="+mn-ea"/>
              <a:cs typeface="+mn-cs"/>
            </a:rPr>
            <a:t>千円</a:t>
          </a:r>
          <a:endParaRPr lang="ja-JP" altLang="ja-JP" sz="1400">
            <a:effectLst/>
          </a:endParaRPr>
        </a:p>
        <a:p>
          <a:r>
            <a:rPr kumimoji="1" lang="ja-JP" altLang="ja-JP" sz="1400">
              <a:solidFill>
                <a:schemeClr val="dk1"/>
              </a:solidFill>
              <a:effectLst/>
              <a:latin typeface="+mn-lt"/>
              <a:ea typeface="+mn-ea"/>
              <a:cs typeface="+mn-cs"/>
            </a:rPr>
            <a:t>　地域福祉基金　　　　　　　　　　　　　積立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1,253</a:t>
          </a:r>
          <a:r>
            <a:rPr kumimoji="1" lang="ja-JP" altLang="ja-JP" sz="1400">
              <a:solidFill>
                <a:schemeClr val="dk1"/>
              </a:solidFill>
              <a:effectLst/>
              <a:latin typeface="+mn-lt"/>
              <a:ea typeface="+mn-ea"/>
              <a:cs typeface="+mn-cs"/>
            </a:rPr>
            <a:t>千円　　取崩　 </a:t>
          </a:r>
          <a:r>
            <a:rPr kumimoji="1" lang="en-US" altLang="ja-JP" sz="1400">
              <a:solidFill>
                <a:schemeClr val="dk1"/>
              </a:solidFill>
              <a:effectLst/>
              <a:latin typeface="+mn-lt"/>
              <a:ea typeface="+mn-ea"/>
              <a:cs typeface="+mn-cs"/>
            </a:rPr>
            <a:t>9,900</a:t>
          </a:r>
          <a:r>
            <a:rPr kumimoji="1" lang="ja-JP" altLang="ja-JP" sz="1400">
              <a:solidFill>
                <a:schemeClr val="dk1"/>
              </a:solidFill>
              <a:effectLst/>
              <a:latin typeface="+mn-lt"/>
              <a:ea typeface="+mn-ea"/>
              <a:cs typeface="+mn-cs"/>
            </a:rPr>
            <a:t>千円　　増減</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　△ </a:t>
          </a:r>
          <a:r>
            <a:rPr kumimoji="1" lang="en-US" altLang="ja-JP" sz="1400">
              <a:solidFill>
                <a:schemeClr val="dk1"/>
              </a:solidFill>
              <a:effectLst/>
              <a:latin typeface="+mn-lt"/>
              <a:ea typeface="+mn-ea"/>
              <a:cs typeface="+mn-cs"/>
            </a:rPr>
            <a:t>8,647</a:t>
          </a:r>
          <a:r>
            <a:rPr kumimoji="1" lang="ja-JP" altLang="ja-JP" sz="1400">
              <a:solidFill>
                <a:schemeClr val="dk1"/>
              </a:solidFill>
              <a:effectLst/>
              <a:latin typeface="+mn-lt"/>
              <a:ea typeface="+mn-ea"/>
              <a:cs typeface="+mn-cs"/>
            </a:rPr>
            <a:t>千円　等</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将来の施設改修、維持補修、除却等にも多額の費用が必要なため、可能なかぎり積立に努める。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年度は、余剰金等の積極的な積立により</a:t>
          </a:r>
          <a:r>
            <a:rPr kumimoji="1" lang="en-US" altLang="ja-JP" sz="1400">
              <a:solidFill>
                <a:schemeClr val="dk1"/>
              </a:solidFill>
              <a:effectLst/>
              <a:latin typeface="+mn-lt"/>
              <a:ea typeface="+mn-ea"/>
              <a:cs typeface="+mn-cs"/>
            </a:rPr>
            <a:t>39,275</a:t>
          </a:r>
          <a:r>
            <a:rPr kumimoji="1" lang="ja-JP" altLang="ja-JP" sz="1400">
              <a:solidFill>
                <a:schemeClr val="dk1"/>
              </a:solidFill>
              <a:effectLst/>
              <a:latin typeface="+mn-lt"/>
              <a:ea typeface="+mn-ea"/>
              <a:cs typeface="+mn-cs"/>
            </a:rPr>
            <a:t>千円を積み立てたことから、年度末残高は、前年度よりも</a:t>
          </a:r>
          <a:r>
            <a:rPr kumimoji="1" lang="en-US" altLang="ja-JP" sz="1400">
              <a:solidFill>
                <a:schemeClr val="dk1"/>
              </a:solidFill>
              <a:effectLst/>
              <a:latin typeface="+mn-lt"/>
              <a:ea typeface="+mn-ea"/>
              <a:cs typeface="+mn-cs"/>
            </a:rPr>
            <a:t>39,275</a:t>
          </a:r>
          <a:r>
            <a:rPr kumimoji="1" lang="ja-JP" altLang="ja-JP" sz="1400">
              <a:solidFill>
                <a:schemeClr val="dk1"/>
              </a:solidFill>
              <a:effectLst/>
              <a:latin typeface="+mn-lt"/>
              <a:ea typeface="+mn-ea"/>
              <a:cs typeface="+mn-cs"/>
            </a:rPr>
            <a:t>千円増加している。</a:t>
          </a:r>
          <a:endParaRPr lang="ja-JP" altLang="ja-JP" sz="1400">
            <a:effectLst/>
          </a:endParaRPr>
        </a:p>
        <a:p>
          <a:r>
            <a:rPr kumimoji="1" lang="ja-JP" altLang="ja-JP" sz="1400">
              <a:solidFill>
                <a:schemeClr val="dk1"/>
              </a:solidFill>
              <a:effectLst/>
              <a:latin typeface="+mn-lt"/>
              <a:ea typeface="+mn-ea"/>
              <a:cs typeface="+mn-cs"/>
            </a:rPr>
            <a:t>　積立額  　　 　　　</a:t>
          </a:r>
          <a:r>
            <a:rPr kumimoji="1" lang="en-US" altLang="ja-JP" sz="1400">
              <a:solidFill>
                <a:schemeClr val="dk1"/>
              </a:solidFill>
              <a:effectLst/>
              <a:latin typeface="+mn-lt"/>
              <a:ea typeface="+mn-ea"/>
              <a:cs typeface="+mn-cs"/>
            </a:rPr>
            <a:t>39,275</a:t>
          </a:r>
          <a:r>
            <a:rPr kumimoji="1" lang="ja-JP" altLang="ja-JP" sz="1400">
              <a:solidFill>
                <a:schemeClr val="dk1"/>
              </a:solidFill>
              <a:effectLst/>
              <a:latin typeface="+mn-lt"/>
              <a:ea typeface="+mn-ea"/>
              <a:cs typeface="+mn-cs"/>
            </a:rPr>
            <a:t>千円</a:t>
          </a:r>
          <a:endParaRPr lang="ja-JP" altLang="ja-JP" sz="1400">
            <a:effectLst/>
          </a:endParaRPr>
        </a:p>
        <a:p>
          <a:r>
            <a:rPr kumimoji="1" lang="ja-JP" altLang="ja-JP" sz="1400">
              <a:solidFill>
                <a:schemeClr val="dk1"/>
              </a:solidFill>
              <a:effectLst/>
              <a:latin typeface="+mn-lt"/>
              <a:ea typeface="+mn-ea"/>
              <a:cs typeface="+mn-cs"/>
            </a:rPr>
            <a:t>　取崩額　　　   　　　　 </a:t>
          </a:r>
          <a:r>
            <a:rPr kumimoji="1" lang="en-US" altLang="ja-JP" sz="1400">
              <a:solidFill>
                <a:schemeClr val="dk1"/>
              </a:solidFill>
              <a:effectLst/>
              <a:latin typeface="+mn-lt"/>
              <a:ea typeface="+mn-ea"/>
              <a:cs typeface="+mn-cs"/>
            </a:rPr>
            <a:t>0</a:t>
          </a:r>
          <a:r>
            <a:rPr kumimoji="1" lang="ja-JP" altLang="ja-JP" sz="1400">
              <a:solidFill>
                <a:schemeClr val="dk1"/>
              </a:solidFill>
              <a:effectLst/>
              <a:latin typeface="+mn-lt"/>
              <a:ea typeface="+mn-ea"/>
              <a:cs typeface="+mn-cs"/>
            </a:rPr>
            <a:t>千円</a:t>
          </a:r>
          <a:endParaRPr lang="ja-JP" altLang="ja-JP" sz="1400">
            <a:effectLst/>
          </a:endParaRPr>
        </a:p>
        <a:p>
          <a:r>
            <a:rPr kumimoji="1" lang="ja-JP" altLang="ja-JP" sz="1400">
              <a:solidFill>
                <a:schemeClr val="dk1"/>
              </a:solidFill>
              <a:effectLst/>
              <a:latin typeface="+mn-lt"/>
              <a:ea typeface="+mn-ea"/>
              <a:cs typeface="+mn-cs"/>
            </a:rPr>
            <a:t>　増減　       　</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39,275</a:t>
          </a:r>
          <a:r>
            <a:rPr kumimoji="1" lang="ja-JP" altLang="ja-JP" sz="1400">
              <a:solidFill>
                <a:schemeClr val="dk1"/>
              </a:solidFill>
              <a:effectLst/>
              <a:latin typeface="+mn-lt"/>
              <a:ea typeface="+mn-ea"/>
              <a:cs typeface="+mn-cs"/>
            </a:rPr>
            <a:t>千円</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普通交付税等の減対応や、今後の大型事業により不足する財源に充当するため、可能なかぎり積立に努める。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年度は</a:t>
          </a:r>
          <a:r>
            <a:rPr kumimoji="1" lang="ja-JP" altLang="en-US" sz="1400">
              <a:solidFill>
                <a:schemeClr val="dk1"/>
              </a:solidFill>
              <a:effectLst/>
              <a:latin typeface="+mn-lt"/>
              <a:ea typeface="+mn-ea"/>
              <a:cs typeface="+mn-cs"/>
            </a:rPr>
            <a:t>普通交付税追加交付（臨時財政対策債償還基金費分）の積立を含む</a:t>
          </a:r>
          <a:r>
            <a:rPr kumimoji="1" lang="en-US" altLang="ja-JP" sz="1400">
              <a:solidFill>
                <a:schemeClr val="dk1"/>
              </a:solidFill>
              <a:effectLst/>
              <a:latin typeface="+mn-lt"/>
              <a:ea typeface="+mn-ea"/>
              <a:cs typeface="+mn-cs"/>
            </a:rPr>
            <a:t>11,197</a:t>
          </a:r>
          <a:r>
            <a:rPr kumimoji="1" lang="ja-JP" altLang="en-US" sz="1400">
              <a:solidFill>
                <a:schemeClr val="dk1"/>
              </a:solidFill>
              <a:effectLst/>
              <a:latin typeface="+mn-lt"/>
              <a:ea typeface="+mn-ea"/>
              <a:cs typeface="+mn-cs"/>
            </a:rPr>
            <a:t>千円を積み立てた。</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可能なかぎり積立に努める。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5626821</v>
      </c>
      <c r="BO4" s="371"/>
      <c r="BP4" s="371"/>
      <c r="BQ4" s="371"/>
      <c r="BR4" s="371"/>
      <c r="BS4" s="371"/>
      <c r="BT4" s="371"/>
      <c r="BU4" s="372"/>
      <c r="BV4" s="370">
        <v>5884175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7.7</v>
      </c>
      <c r="CU4" s="377"/>
      <c r="CV4" s="377"/>
      <c r="CW4" s="377"/>
      <c r="CX4" s="377"/>
      <c r="CY4" s="377"/>
      <c r="CZ4" s="377"/>
      <c r="DA4" s="378"/>
      <c r="DB4" s="376">
        <v>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5324588</v>
      </c>
      <c r="BO5" s="408"/>
      <c r="BP5" s="408"/>
      <c r="BQ5" s="408"/>
      <c r="BR5" s="408"/>
      <c r="BS5" s="408"/>
      <c r="BT5" s="408"/>
      <c r="BU5" s="409"/>
      <c r="BV5" s="407">
        <v>5635006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75.900000000000006</v>
      </c>
      <c r="CU5" s="405"/>
      <c r="CV5" s="405"/>
      <c r="CW5" s="405"/>
      <c r="CX5" s="405"/>
      <c r="CY5" s="405"/>
      <c r="CZ5" s="405"/>
      <c r="DA5" s="406"/>
      <c r="DB5" s="404">
        <v>79.2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302233</v>
      </c>
      <c r="BO6" s="408"/>
      <c r="BP6" s="408"/>
      <c r="BQ6" s="408"/>
      <c r="BR6" s="408"/>
      <c r="BS6" s="408"/>
      <c r="BT6" s="408"/>
      <c r="BU6" s="409"/>
      <c r="BV6" s="407">
        <v>249169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76.2</v>
      </c>
      <c r="CU6" s="445"/>
      <c r="CV6" s="445"/>
      <c r="CW6" s="445"/>
      <c r="CX6" s="445"/>
      <c r="CY6" s="445"/>
      <c r="CZ6" s="445"/>
      <c r="DA6" s="446"/>
      <c r="DB6" s="444">
        <v>79.900000000000006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56550</v>
      </c>
      <c r="BO7" s="408"/>
      <c r="BP7" s="408"/>
      <c r="BQ7" s="408"/>
      <c r="BR7" s="408"/>
      <c r="BS7" s="408"/>
      <c r="BT7" s="408"/>
      <c r="BU7" s="409"/>
      <c r="BV7" s="407">
        <v>3000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3187078</v>
      </c>
      <c r="CU7" s="408"/>
      <c r="CV7" s="408"/>
      <c r="CW7" s="408"/>
      <c r="CX7" s="408"/>
      <c r="CY7" s="408"/>
      <c r="CZ7" s="408"/>
      <c r="DA7" s="409"/>
      <c r="DB7" s="407">
        <v>3095231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245683</v>
      </c>
      <c r="BO8" s="408"/>
      <c r="BP8" s="408"/>
      <c r="BQ8" s="408"/>
      <c r="BR8" s="408"/>
      <c r="BS8" s="408"/>
      <c r="BT8" s="408"/>
      <c r="BU8" s="409"/>
      <c r="BV8" s="407">
        <v>246169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0.21</v>
      </c>
      <c r="CU8" s="448"/>
      <c r="CV8" s="448"/>
      <c r="CW8" s="448"/>
      <c r="CX8" s="448"/>
      <c r="CY8" s="448"/>
      <c r="CZ8" s="448"/>
      <c r="DA8" s="449"/>
      <c r="DB8" s="447">
        <v>0.22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3628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-486</v>
      </c>
      <c r="BO9" s="408"/>
      <c r="BP9" s="408"/>
      <c r="BQ9" s="408"/>
      <c r="BR9" s="408"/>
      <c r="BS9" s="408"/>
      <c r="BT9" s="408"/>
      <c r="BU9" s="409"/>
      <c r="BV9" s="407">
        <v>-1984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14.5</v>
      </c>
      <c r="CU9" s="405"/>
      <c r="CV9" s="405"/>
      <c r="CW9" s="405"/>
      <c r="CX9" s="405"/>
      <c r="CY9" s="405"/>
      <c r="CZ9" s="405"/>
      <c r="DA9" s="406"/>
      <c r="DB9" s="404">
        <v>13.6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3909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39275</v>
      </c>
      <c r="BO10" s="408"/>
      <c r="BP10" s="408"/>
      <c r="BQ10" s="408"/>
      <c r="BR10" s="408"/>
      <c r="BS10" s="408"/>
      <c r="BT10" s="408"/>
      <c r="BU10" s="409"/>
      <c r="BV10" s="407">
        <v>39830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3564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3420</v>
      </c>
      <c r="S13" s="492"/>
      <c r="T13" s="492"/>
      <c r="U13" s="492"/>
      <c r="V13" s="493"/>
      <c r="W13" s="423" t="s">
        <v>131</v>
      </c>
      <c r="X13" s="424"/>
      <c r="Y13" s="424"/>
      <c r="Z13" s="424"/>
      <c r="AA13" s="424"/>
      <c r="AB13" s="414"/>
      <c r="AC13" s="458">
        <v>528</v>
      </c>
      <c r="AD13" s="459"/>
      <c r="AE13" s="459"/>
      <c r="AF13" s="459"/>
      <c r="AG13" s="501"/>
      <c r="AH13" s="458">
        <v>564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38789</v>
      </c>
      <c r="BO13" s="408"/>
      <c r="BP13" s="408"/>
      <c r="BQ13" s="408"/>
      <c r="BR13" s="408"/>
      <c r="BS13" s="408"/>
      <c r="BT13" s="408"/>
      <c r="BU13" s="409"/>
      <c r="BV13" s="407">
        <v>37846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7.3</v>
      </c>
      <c r="CU13" s="405"/>
      <c r="CV13" s="405"/>
      <c r="CW13" s="405"/>
      <c r="CX13" s="405"/>
      <c r="CY13" s="405"/>
      <c r="CZ13" s="405"/>
      <c r="DA13" s="406"/>
      <c r="DB13" s="404">
        <v>7.4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3595</v>
      </c>
      <c r="S14" s="492"/>
      <c r="T14" s="492"/>
      <c r="U14" s="492"/>
      <c r="V14" s="493"/>
      <c r="W14" s="397"/>
      <c r="X14" s="398"/>
      <c r="Y14" s="398"/>
      <c r="Z14" s="398"/>
      <c r="AA14" s="398"/>
      <c r="AB14" s="387"/>
      <c r="AC14" s="494">
        <v>27.4</v>
      </c>
      <c r="AD14" s="495"/>
      <c r="AE14" s="495"/>
      <c r="AF14" s="495"/>
      <c r="AG14" s="496"/>
      <c r="AH14" s="494">
        <v>27.2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3513</v>
      </c>
      <c r="S15" s="492"/>
      <c r="T15" s="492"/>
      <c r="U15" s="492"/>
      <c r="V15" s="493"/>
      <c r="W15" s="423" t="s">
        <v>137</v>
      </c>
      <c r="X15" s="424"/>
      <c r="Y15" s="424"/>
      <c r="Z15" s="424"/>
      <c r="AA15" s="424"/>
      <c r="AB15" s="414"/>
      <c r="AC15" s="458">
        <v>471</v>
      </c>
      <c r="AD15" s="459"/>
      <c r="AE15" s="459"/>
      <c r="AF15" s="459"/>
      <c r="AG15" s="501"/>
      <c r="AH15" s="458">
        <v>523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665023</v>
      </c>
      <c r="BO15" s="371"/>
      <c r="BP15" s="371"/>
      <c r="BQ15" s="371"/>
      <c r="BR15" s="371"/>
      <c r="BS15" s="371"/>
      <c r="BT15" s="371"/>
      <c r="BU15" s="372"/>
      <c r="BV15" s="370">
        <v>625671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24.4</v>
      </c>
      <c r="AD16" s="495"/>
      <c r="AE16" s="495"/>
      <c r="AF16" s="495"/>
      <c r="AG16" s="496"/>
      <c r="AH16" s="494">
        <v>25.2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3006225</v>
      </c>
      <c r="BO16" s="408"/>
      <c r="BP16" s="408"/>
      <c r="BQ16" s="408"/>
      <c r="BR16" s="408"/>
      <c r="BS16" s="408"/>
      <c r="BT16" s="408"/>
      <c r="BU16" s="409"/>
      <c r="BV16" s="407">
        <v>2947650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928</v>
      </c>
      <c r="AD17" s="459"/>
      <c r="AE17" s="459"/>
      <c r="AF17" s="459"/>
      <c r="AG17" s="501"/>
      <c r="AH17" s="458">
        <v>988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833108</v>
      </c>
      <c r="BO17" s="408"/>
      <c r="BP17" s="408"/>
      <c r="BQ17" s="408"/>
      <c r="BR17" s="408"/>
      <c r="BS17" s="408"/>
      <c r="BT17" s="408"/>
      <c r="BU17" s="409"/>
      <c r="BV17" s="407">
        <v>756911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362.55</v>
      </c>
      <c r="M18" s="531"/>
      <c r="N18" s="531"/>
      <c r="O18" s="531"/>
      <c r="P18" s="531"/>
      <c r="Q18" s="531"/>
      <c r="R18" s="532"/>
      <c r="S18" s="532"/>
      <c r="T18" s="532"/>
      <c r="U18" s="532"/>
      <c r="V18" s="533"/>
      <c r="W18" s="425"/>
      <c r="X18" s="426"/>
      <c r="Y18" s="426"/>
      <c r="Z18" s="426"/>
      <c r="AA18" s="426"/>
      <c r="AB18" s="417"/>
      <c r="AC18" s="534">
        <v>48.2</v>
      </c>
      <c r="AD18" s="535"/>
      <c r="AE18" s="535"/>
      <c r="AF18" s="535"/>
      <c r="AG18" s="536"/>
      <c r="AH18" s="534">
        <v>47.6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2525263</v>
      </c>
      <c r="BO18" s="408"/>
      <c r="BP18" s="408"/>
      <c r="BQ18" s="408"/>
      <c r="BR18" s="408"/>
      <c r="BS18" s="408"/>
      <c r="BT18" s="408"/>
      <c r="BU18" s="409"/>
      <c r="BV18" s="407">
        <v>2519314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3920119</v>
      </c>
      <c r="BO19" s="408"/>
      <c r="BP19" s="408"/>
      <c r="BQ19" s="408"/>
      <c r="BR19" s="408"/>
      <c r="BS19" s="408"/>
      <c r="BT19" s="408"/>
      <c r="BU19" s="409"/>
      <c r="BV19" s="407">
        <v>3802082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1725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4314822</v>
      </c>
      <c r="BO22" s="371"/>
      <c r="BP22" s="371"/>
      <c r="BQ22" s="371"/>
      <c r="BR22" s="371"/>
      <c r="BS22" s="371"/>
      <c r="BT22" s="371"/>
      <c r="BU22" s="372"/>
      <c r="BV22" s="370">
        <v>4773378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4229113</v>
      </c>
      <c r="BO23" s="408"/>
      <c r="BP23" s="408"/>
      <c r="BQ23" s="408"/>
      <c r="BR23" s="408"/>
      <c r="BS23" s="408"/>
      <c r="BT23" s="408"/>
      <c r="BU23" s="409"/>
      <c r="BV23" s="407">
        <v>4675071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7400</v>
      </c>
      <c r="R24" s="459"/>
      <c r="S24" s="459"/>
      <c r="T24" s="459"/>
      <c r="U24" s="459"/>
      <c r="V24" s="501"/>
      <c r="W24" s="553"/>
      <c r="X24" s="554"/>
      <c r="Y24" s="555"/>
      <c r="Z24" s="457" t="s">
        <v>162</v>
      </c>
      <c r="AA24" s="437"/>
      <c r="AB24" s="437"/>
      <c r="AC24" s="437"/>
      <c r="AD24" s="437"/>
      <c r="AE24" s="437"/>
      <c r="AF24" s="437"/>
      <c r="AG24" s="438"/>
      <c r="AH24" s="458">
        <v>76</v>
      </c>
      <c r="AI24" s="459"/>
      <c r="AJ24" s="459"/>
      <c r="AK24" s="459"/>
      <c r="AL24" s="501"/>
      <c r="AM24" s="458">
        <v>229444</v>
      </c>
      <c r="AN24" s="459"/>
      <c r="AO24" s="459"/>
      <c r="AP24" s="459"/>
      <c r="AQ24" s="459"/>
      <c r="AR24" s="501"/>
      <c r="AS24" s="458">
        <v>3019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2972475</v>
      </c>
      <c r="BO24" s="408"/>
      <c r="BP24" s="408"/>
      <c r="BQ24" s="408"/>
      <c r="BR24" s="408"/>
      <c r="BS24" s="408"/>
      <c r="BT24" s="408"/>
      <c r="BU24" s="409"/>
      <c r="BV24" s="407">
        <v>3294207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6150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25857</v>
      </c>
      <c r="BO25" s="371"/>
      <c r="BP25" s="371"/>
      <c r="BQ25" s="371"/>
      <c r="BR25" s="371"/>
      <c r="BS25" s="371"/>
      <c r="BT25" s="371"/>
      <c r="BU25" s="372"/>
      <c r="BV25" s="370">
        <v>34095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2700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113248</v>
      </c>
      <c r="BO27" s="527"/>
      <c r="BP27" s="527"/>
      <c r="BQ27" s="527"/>
      <c r="BR27" s="527"/>
      <c r="BS27" s="527"/>
      <c r="BT27" s="527"/>
      <c r="BU27" s="528"/>
      <c r="BV27" s="526">
        <v>113247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2200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1588388</v>
      </c>
      <c r="BO28" s="371"/>
      <c r="BP28" s="371"/>
      <c r="BQ28" s="371"/>
      <c r="BR28" s="371"/>
      <c r="BS28" s="371"/>
      <c r="BT28" s="371"/>
      <c r="BU28" s="372"/>
      <c r="BV28" s="370">
        <v>1549113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7</v>
      </c>
      <c r="M29" s="459"/>
      <c r="N29" s="459"/>
      <c r="O29" s="459"/>
      <c r="P29" s="501"/>
      <c r="Q29" s="458">
        <v>1850</v>
      </c>
      <c r="R29" s="459"/>
      <c r="S29" s="459"/>
      <c r="T29" s="459"/>
      <c r="U29" s="459"/>
      <c r="V29" s="501"/>
      <c r="W29" s="556"/>
      <c r="X29" s="557"/>
      <c r="Y29" s="558"/>
      <c r="Z29" s="457" t="s">
        <v>177</v>
      </c>
      <c r="AA29" s="437"/>
      <c r="AB29" s="437"/>
      <c r="AC29" s="437"/>
      <c r="AD29" s="437"/>
      <c r="AE29" s="437"/>
      <c r="AF29" s="437"/>
      <c r="AG29" s="438"/>
      <c r="AH29" s="458">
        <v>76</v>
      </c>
      <c r="AI29" s="459"/>
      <c r="AJ29" s="459"/>
      <c r="AK29" s="459"/>
      <c r="AL29" s="501"/>
      <c r="AM29" s="458">
        <v>229444</v>
      </c>
      <c r="AN29" s="459"/>
      <c r="AO29" s="459"/>
      <c r="AP29" s="459"/>
      <c r="AQ29" s="459"/>
      <c r="AR29" s="501"/>
      <c r="AS29" s="458">
        <v>3019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203047</v>
      </c>
      <c r="BO29" s="408"/>
      <c r="BP29" s="408"/>
      <c r="BQ29" s="408"/>
      <c r="BR29" s="408"/>
      <c r="BS29" s="408"/>
      <c r="BT29" s="408"/>
      <c r="BU29" s="409"/>
      <c r="BV29" s="407">
        <v>191850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1344553</v>
      </c>
      <c r="BO30" s="527"/>
      <c r="BP30" s="527"/>
      <c r="BQ30" s="527"/>
      <c r="BR30" s="527"/>
      <c r="BS30" s="527"/>
      <c r="BT30" s="527"/>
      <c r="BU30" s="528"/>
      <c r="BV30" s="526">
        <v>1156232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国民健康保険病院事業会計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紋別地区消防組合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㈱オホーツククリーンミート</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西紋別地区環境衛生施設組合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後期高齢者医療に関する特別会計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網走地方教育研修センター</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広域紋別病院企業団</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3ur40IQsx2y6BGo3IUYAu7DhCvAxsQzHvSa6r/hSnlMteqVMSFQq5A0xqoDIstVGIyKD6FN9n3/Lwm+CIamDQ==" saltValue="yzqtMtHCgRGAEDFyjli6r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730140</v>
      </c>
      <c r="S5" s="613"/>
      <c r="T5" s="613"/>
      <c r="U5" s="613"/>
      <c r="V5" s="613"/>
      <c r="W5" s="613"/>
      <c r="X5" s="613"/>
      <c r="Y5" s="614"/>
      <c r="Z5" s="615">
        <v>13</v>
      </c>
      <c r="AA5" s="615"/>
      <c r="AB5" s="615"/>
      <c r="AC5" s="615"/>
      <c r="AD5" s="616">
        <v>730140</v>
      </c>
      <c r="AE5" s="616"/>
      <c r="AF5" s="616"/>
      <c r="AG5" s="616"/>
      <c r="AH5" s="616"/>
      <c r="AI5" s="616"/>
      <c r="AJ5" s="616"/>
      <c r="AK5" s="616"/>
      <c r="AL5" s="617">
        <v>22</v>
      </c>
      <c r="AM5" s="618"/>
      <c r="AN5" s="618"/>
      <c r="AO5" s="619"/>
      <c r="AP5" s="609" t="s">
        <v>216</v>
      </c>
      <c r="AQ5" s="610"/>
      <c r="AR5" s="610"/>
      <c r="AS5" s="610"/>
      <c r="AT5" s="610"/>
      <c r="AU5" s="610"/>
      <c r="AV5" s="610"/>
      <c r="AW5" s="610"/>
      <c r="AX5" s="610"/>
      <c r="AY5" s="610"/>
      <c r="AZ5" s="610"/>
      <c r="BA5" s="610"/>
      <c r="BB5" s="610"/>
      <c r="BC5" s="610"/>
      <c r="BD5" s="610"/>
      <c r="BE5" s="610"/>
      <c r="BF5" s="611"/>
      <c r="BG5" s="623">
        <v>730140</v>
      </c>
      <c r="BH5" s="624"/>
      <c r="BI5" s="624"/>
      <c r="BJ5" s="624"/>
      <c r="BK5" s="624"/>
      <c r="BL5" s="624"/>
      <c r="BM5" s="624"/>
      <c r="BN5" s="625"/>
      <c r="BO5" s="626">
        <v>100</v>
      </c>
      <c r="BP5" s="626"/>
      <c r="BQ5" s="626"/>
      <c r="BR5" s="626"/>
      <c r="BS5" s="627">
        <v>10245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116675</v>
      </c>
      <c r="S6" s="624"/>
      <c r="T6" s="624"/>
      <c r="U6" s="624"/>
      <c r="V6" s="624"/>
      <c r="W6" s="624"/>
      <c r="X6" s="624"/>
      <c r="Y6" s="625"/>
      <c r="Z6" s="626">
        <v>2.1</v>
      </c>
      <c r="AA6" s="626"/>
      <c r="AB6" s="626"/>
      <c r="AC6" s="626"/>
      <c r="AD6" s="627">
        <v>116675</v>
      </c>
      <c r="AE6" s="627"/>
      <c r="AF6" s="627"/>
      <c r="AG6" s="627"/>
      <c r="AH6" s="627"/>
      <c r="AI6" s="627"/>
      <c r="AJ6" s="627"/>
      <c r="AK6" s="627"/>
      <c r="AL6" s="628">
        <v>3.5</v>
      </c>
      <c r="AM6" s="629"/>
      <c r="AN6" s="629"/>
      <c r="AO6" s="630"/>
      <c r="AP6" s="620" t="s">
        <v>221</v>
      </c>
      <c r="AQ6" s="621"/>
      <c r="AR6" s="621"/>
      <c r="AS6" s="621"/>
      <c r="AT6" s="621"/>
      <c r="AU6" s="621"/>
      <c r="AV6" s="621"/>
      <c r="AW6" s="621"/>
      <c r="AX6" s="621"/>
      <c r="AY6" s="621"/>
      <c r="AZ6" s="621"/>
      <c r="BA6" s="621"/>
      <c r="BB6" s="621"/>
      <c r="BC6" s="621"/>
      <c r="BD6" s="621"/>
      <c r="BE6" s="621"/>
      <c r="BF6" s="622"/>
      <c r="BG6" s="623">
        <v>730140</v>
      </c>
      <c r="BH6" s="624"/>
      <c r="BI6" s="624"/>
      <c r="BJ6" s="624"/>
      <c r="BK6" s="624"/>
      <c r="BL6" s="624"/>
      <c r="BM6" s="624"/>
      <c r="BN6" s="625"/>
      <c r="BO6" s="626">
        <v>100</v>
      </c>
      <c r="BP6" s="626"/>
      <c r="BQ6" s="626"/>
      <c r="BR6" s="626"/>
      <c r="BS6" s="627">
        <v>10245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47057</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47057</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234</v>
      </c>
      <c r="S7" s="624"/>
      <c r="T7" s="624"/>
      <c r="U7" s="624"/>
      <c r="V7" s="624"/>
      <c r="W7" s="624"/>
      <c r="X7" s="624"/>
      <c r="Y7" s="625"/>
      <c r="Z7" s="626">
        <v>0</v>
      </c>
      <c r="AA7" s="626"/>
      <c r="AB7" s="626"/>
      <c r="AC7" s="626"/>
      <c r="AD7" s="627">
        <v>234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445218</v>
      </c>
      <c r="BH7" s="624"/>
      <c r="BI7" s="624"/>
      <c r="BJ7" s="624"/>
      <c r="BK7" s="624"/>
      <c r="BL7" s="624"/>
      <c r="BM7" s="624"/>
      <c r="BN7" s="625"/>
      <c r="BO7" s="626">
        <v>61</v>
      </c>
      <c r="BP7" s="626"/>
      <c r="BQ7" s="626"/>
      <c r="BR7" s="626"/>
      <c r="BS7" s="627">
        <v>10245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1344014</v>
      </c>
      <c r="CS7" s="624"/>
      <c r="CT7" s="624"/>
      <c r="CU7" s="624"/>
      <c r="CV7" s="624"/>
      <c r="CW7" s="624"/>
      <c r="CX7" s="624"/>
      <c r="CY7" s="625"/>
      <c r="CZ7" s="626">
        <v>25.2</v>
      </c>
      <c r="DA7" s="626"/>
      <c r="DB7" s="626"/>
      <c r="DC7" s="626"/>
      <c r="DD7" s="632" t="s">
        <v>122</v>
      </c>
      <c r="DE7" s="624"/>
      <c r="DF7" s="624"/>
      <c r="DG7" s="624"/>
      <c r="DH7" s="624"/>
      <c r="DI7" s="624"/>
      <c r="DJ7" s="624"/>
      <c r="DK7" s="624"/>
      <c r="DL7" s="624"/>
      <c r="DM7" s="624"/>
      <c r="DN7" s="624"/>
      <c r="DO7" s="624"/>
      <c r="DP7" s="625"/>
      <c r="DQ7" s="632">
        <v>534213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2205</v>
      </c>
      <c r="S8" s="624"/>
      <c r="T8" s="624"/>
      <c r="U8" s="624"/>
      <c r="V8" s="624"/>
      <c r="W8" s="624"/>
      <c r="X8" s="624"/>
      <c r="Y8" s="625"/>
      <c r="Z8" s="626">
        <v>0</v>
      </c>
      <c r="AA8" s="626"/>
      <c r="AB8" s="626"/>
      <c r="AC8" s="626"/>
      <c r="AD8" s="627">
        <v>2205</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6867</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865906</v>
      </c>
      <c r="CS8" s="624"/>
      <c r="CT8" s="624"/>
      <c r="CU8" s="624"/>
      <c r="CV8" s="624"/>
      <c r="CW8" s="624"/>
      <c r="CX8" s="624"/>
      <c r="CY8" s="625"/>
      <c r="CZ8" s="626">
        <v>16.3</v>
      </c>
      <c r="DA8" s="626"/>
      <c r="DB8" s="626"/>
      <c r="DC8" s="626"/>
      <c r="DD8" s="632">
        <v>12463</v>
      </c>
      <c r="DE8" s="624"/>
      <c r="DF8" s="624"/>
      <c r="DG8" s="624"/>
      <c r="DH8" s="624"/>
      <c r="DI8" s="624"/>
      <c r="DJ8" s="624"/>
      <c r="DK8" s="624"/>
      <c r="DL8" s="624"/>
      <c r="DM8" s="624"/>
      <c r="DN8" s="624"/>
      <c r="DO8" s="624"/>
      <c r="DP8" s="625"/>
      <c r="DQ8" s="632">
        <v>587919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2567</v>
      </c>
      <c r="S9" s="624"/>
      <c r="T9" s="624"/>
      <c r="U9" s="624"/>
      <c r="V9" s="624"/>
      <c r="W9" s="624"/>
      <c r="X9" s="624"/>
      <c r="Y9" s="625"/>
      <c r="Z9" s="626">
        <v>0</v>
      </c>
      <c r="AA9" s="626"/>
      <c r="AB9" s="626"/>
      <c r="AC9" s="626"/>
      <c r="AD9" s="627">
        <v>2567</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395021</v>
      </c>
      <c r="BH9" s="624"/>
      <c r="BI9" s="624"/>
      <c r="BJ9" s="624"/>
      <c r="BK9" s="624"/>
      <c r="BL9" s="624"/>
      <c r="BM9" s="624"/>
      <c r="BN9" s="625"/>
      <c r="BO9" s="626">
        <v>54.1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732549</v>
      </c>
      <c r="CS9" s="624"/>
      <c r="CT9" s="624"/>
      <c r="CU9" s="624"/>
      <c r="CV9" s="624"/>
      <c r="CW9" s="624"/>
      <c r="CX9" s="624"/>
      <c r="CY9" s="625"/>
      <c r="CZ9" s="626">
        <v>13.8</v>
      </c>
      <c r="DA9" s="626"/>
      <c r="DB9" s="626"/>
      <c r="DC9" s="626"/>
      <c r="DD9" s="632" t="s">
        <v>122</v>
      </c>
      <c r="DE9" s="624"/>
      <c r="DF9" s="624"/>
      <c r="DG9" s="624"/>
      <c r="DH9" s="624"/>
      <c r="DI9" s="624"/>
      <c r="DJ9" s="624"/>
      <c r="DK9" s="624"/>
      <c r="DL9" s="624"/>
      <c r="DM9" s="624"/>
      <c r="DN9" s="624"/>
      <c r="DO9" s="624"/>
      <c r="DP9" s="625"/>
      <c r="DQ9" s="632">
        <v>671082</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17944</v>
      </c>
      <c r="BH10" s="624"/>
      <c r="BI10" s="624"/>
      <c r="BJ10" s="624"/>
      <c r="BK10" s="624"/>
      <c r="BL10" s="624"/>
      <c r="BM10" s="624"/>
      <c r="BN10" s="625"/>
      <c r="BO10" s="626">
        <v>2.5</v>
      </c>
      <c r="BP10" s="626"/>
      <c r="BQ10" s="626"/>
      <c r="BR10" s="626"/>
      <c r="BS10" s="627">
        <v>2991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229</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229</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100751</v>
      </c>
      <c r="S11" s="624"/>
      <c r="T11" s="624"/>
      <c r="U11" s="624"/>
      <c r="V11" s="624"/>
      <c r="W11" s="624"/>
      <c r="X11" s="624"/>
      <c r="Y11" s="625"/>
      <c r="Z11" s="628">
        <v>1.8</v>
      </c>
      <c r="AA11" s="629"/>
      <c r="AB11" s="629"/>
      <c r="AC11" s="635"/>
      <c r="AD11" s="632">
        <v>100751</v>
      </c>
      <c r="AE11" s="624"/>
      <c r="AF11" s="624"/>
      <c r="AG11" s="624"/>
      <c r="AH11" s="624"/>
      <c r="AI11" s="624"/>
      <c r="AJ11" s="624"/>
      <c r="AK11" s="625"/>
      <c r="AL11" s="628">
        <v>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25386</v>
      </c>
      <c r="BH11" s="624"/>
      <c r="BI11" s="624"/>
      <c r="BJ11" s="624"/>
      <c r="BK11" s="624"/>
      <c r="BL11" s="624"/>
      <c r="BM11" s="624"/>
      <c r="BN11" s="625"/>
      <c r="BO11" s="626">
        <v>3.5</v>
      </c>
      <c r="BP11" s="626"/>
      <c r="BQ11" s="626"/>
      <c r="BR11" s="626"/>
      <c r="BS11" s="627">
        <v>7254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557784</v>
      </c>
      <c r="CS11" s="624"/>
      <c r="CT11" s="624"/>
      <c r="CU11" s="624"/>
      <c r="CV11" s="624"/>
      <c r="CW11" s="624"/>
      <c r="CX11" s="624"/>
      <c r="CY11" s="625"/>
      <c r="CZ11" s="626">
        <v>10.5</v>
      </c>
      <c r="DA11" s="626"/>
      <c r="DB11" s="626"/>
      <c r="DC11" s="626"/>
      <c r="DD11" s="632">
        <v>83013</v>
      </c>
      <c r="DE11" s="624"/>
      <c r="DF11" s="624"/>
      <c r="DG11" s="624"/>
      <c r="DH11" s="624"/>
      <c r="DI11" s="624"/>
      <c r="DJ11" s="624"/>
      <c r="DK11" s="624"/>
      <c r="DL11" s="624"/>
      <c r="DM11" s="624"/>
      <c r="DN11" s="624"/>
      <c r="DO11" s="624"/>
      <c r="DP11" s="625"/>
      <c r="DQ11" s="632">
        <v>275160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233567</v>
      </c>
      <c r="BH12" s="624"/>
      <c r="BI12" s="624"/>
      <c r="BJ12" s="624"/>
      <c r="BK12" s="624"/>
      <c r="BL12" s="624"/>
      <c r="BM12" s="624"/>
      <c r="BN12" s="625"/>
      <c r="BO12" s="626">
        <v>32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74073</v>
      </c>
      <c r="CS12" s="624"/>
      <c r="CT12" s="624"/>
      <c r="CU12" s="624"/>
      <c r="CV12" s="624"/>
      <c r="CW12" s="624"/>
      <c r="CX12" s="624"/>
      <c r="CY12" s="625"/>
      <c r="CZ12" s="626">
        <v>1.4</v>
      </c>
      <c r="DA12" s="626"/>
      <c r="DB12" s="626"/>
      <c r="DC12" s="626"/>
      <c r="DD12" s="632" t="s">
        <v>122</v>
      </c>
      <c r="DE12" s="624"/>
      <c r="DF12" s="624"/>
      <c r="DG12" s="624"/>
      <c r="DH12" s="624"/>
      <c r="DI12" s="624"/>
      <c r="DJ12" s="624"/>
      <c r="DK12" s="624"/>
      <c r="DL12" s="624"/>
      <c r="DM12" s="624"/>
      <c r="DN12" s="624"/>
      <c r="DO12" s="624"/>
      <c r="DP12" s="625"/>
      <c r="DQ12" s="632">
        <v>42627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232178</v>
      </c>
      <c r="BH13" s="624"/>
      <c r="BI13" s="624"/>
      <c r="BJ13" s="624"/>
      <c r="BK13" s="624"/>
      <c r="BL13" s="624"/>
      <c r="BM13" s="624"/>
      <c r="BN13" s="625"/>
      <c r="BO13" s="626">
        <v>31.8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488642</v>
      </c>
      <c r="CS13" s="624"/>
      <c r="CT13" s="624"/>
      <c r="CU13" s="624"/>
      <c r="CV13" s="624"/>
      <c r="CW13" s="624"/>
      <c r="CX13" s="624"/>
      <c r="CY13" s="625"/>
      <c r="CZ13" s="626">
        <v>9.1999999999999993</v>
      </c>
      <c r="DA13" s="626"/>
      <c r="DB13" s="626"/>
      <c r="DC13" s="626"/>
      <c r="DD13" s="632">
        <v>104269</v>
      </c>
      <c r="DE13" s="624"/>
      <c r="DF13" s="624"/>
      <c r="DG13" s="624"/>
      <c r="DH13" s="624"/>
      <c r="DI13" s="624"/>
      <c r="DJ13" s="624"/>
      <c r="DK13" s="624"/>
      <c r="DL13" s="624"/>
      <c r="DM13" s="624"/>
      <c r="DN13" s="624"/>
      <c r="DO13" s="624"/>
      <c r="DP13" s="625"/>
      <c r="DQ13" s="632">
        <v>346481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736</v>
      </c>
      <c r="S14" s="624"/>
      <c r="T14" s="624"/>
      <c r="U14" s="624"/>
      <c r="V14" s="624"/>
      <c r="W14" s="624"/>
      <c r="X14" s="624"/>
      <c r="Y14" s="625"/>
      <c r="Z14" s="626">
        <v>0</v>
      </c>
      <c r="AA14" s="626"/>
      <c r="AB14" s="626"/>
      <c r="AC14" s="626"/>
      <c r="AD14" s="627">
        <v>736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12380</v>
      </c>
      <c r="BH14" s="624"/>
      <c r="BI14" s="624"/>
      <c r="BJ14" s="624"/>
      <c r="BK14" s="624"/>
      <c r="BL14" s="624"/>
      <c r="BM14" s="624"/>
      <c r="BN14" s="625"/>
      <c r="BO14" s="626">
        <v>1.7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164220</v>
      </c>
      <c r="CS14" s="624"/>
      <c r="CT14" s="624"/>
      <c r="CU14" s="624"/>
      <c r="CV14" s="624"/>
      <c r="CW14" s="624"/>
      <c r="CX14" s="624"/>
      <c r="CY14" s="625"/>
      <c r="CZ14" s="626">
        <v>3.1</v>
      </c>
      <c r="DA14" s="626"/>
      <c r="DB14" s="626"/>
      <c r="DC14" s="626"/>
      <c r="DD14" s="632">
        <v>4844</v>
      </c>
      <c r="DE14" s="624"/>
      <c r="DF14" s="624"/>
      <c r="DG14" s="624"/>
      <c r="DH14" s="624"/>
      <c r="DI14" s="624"/>
      <c r="DJ14" s="624"/>
      <c r="DK14" s="624"/>
      <c r="DL14" s="624"/>
      <c r="DM14" s="624"/>
      <c r="DN14" s="624"/>
      <c r="DO14" s="624"/>
      <c r="DP14" s="625"/>
      <c r="DQ14" s="632">
        <v>163670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38975</v>
      </c>
      <c r="BH15" s="624"/>
      <c r="BI15" s="624"/>
      <c r="BJ15" s="624"/>
      <c r="BK15" s="624"/>
      <c r="BL15" s="624"/>
      <c r="BM15" s="624"/>
      <c r="BN15" s="625"/>
      <c r="BO15" s="626">
        <v>5.3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448972</v>
      </c>
      <c r="CS15" s="624"/>
      <c r="CT15" s="624"/>
      <c r="CU15" s="624"/>
      <c r="CV15" s="624"/>
      <c r="CW15" s="624"/>
      <c r="CX15" s="624"/>
      <c r="CY15" s="625"/>
      <c r="CZ15" s="626">
        <v>8.4</v>
      </c>
      <c r="DA15" s="626"/>
      <c r="DB15" s="626"/>
      <c r="DC15" s="626"/>
      <c r="DD15" s="632">
        <v>88611</v>
      </c>
      <c r="DE15" s="624"/>
      <c r="DF15" s="624"/>
      <c r="DG15" s="624"/>
      <c r="DH15" s="624"/>
      <c r="DI15" s="624"/>
      <c r="DJ15" s="624"/>
      <c r="DK15" s="624"/>
      <c r="DL15" s="624"/>
      <c r="DM15" s="624"/>
      <c r="DN15" s="624"/>
      <c r="DO15" s="624"/>
      <c r="DP15" s="625"/>
      <c r="DQ15" s="632">
        <v>382327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8861</v>
      </c>
      <c r="S16" s="624"/>
      <c r="T16" s="624"/>
      <c r="U16" s="624"/>
      <c r="V16" s="624"/>
      <c r="W16" s="624"/>
      <c r="X16" s="624"/>
      <c r="Y16" s="625"/>
      <c r="Z16" s="626">
        <v>0.2</v>
      </c>
      <c r="AA16" s="626"/>
      <c r="AB16" s="626"/>
      <c r="AC16" s="626"/>
      <c r="AD16" s="627">
        <v>8861</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8882</v>
      </c>
      <c r="S17" s="624"/>
      <c r="T17" s="624"/>
      <c r="U17" s="624"/>
      <c r="V17" s="624"/>
      <c r="W17" s="624"/>
      <c r="X17" s="624"/>
      <c r="Y17" s="625"/>
      <c r="Z17" s="626">
        <v>0.2</v>
      </c>
      <c r="AA17" s="626"/>
      <c r="AB17" s="626"/>
      <c r="AC17" s="626"/>
      <c r="AD17" s="627">
        <v>8882</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601142</v>
      </c>
      <c r="CS17" s="624"/>
      <c r="CT17" s="624"/>
      <c r="CU17" s="624"/>
      <c r="CV17" s="624"/>
      <c r="CW17" s="624"/>
      <c r="CX17" s="624"/>
      <c r="CY17" s="625"/>
      <c r="CZ17" s="626">
        <v>11.3</v>
      </c>
      <c r="DA17" s="626"/>
      <c r="DB17" s="626"/>
      <c r="DC17" s="626"/>
      <c r="DD17" s="632" t="s">
        <v>122</v>
      </c>
      <c r="DE17" s="624"/>
      <c r="DF17" s="624"/>
      <c r="DG17" s="624"/>
      <c r="DH17" s="624"/>
      <c r="DI17" s="624"/>
      <c r="DJ17" s="624"/>
      <c r="DK17" s="624"/>
      <c r="DL17" s="624"/>
      <c r="DM17" s="624"/>
      <c r="DN17" s="624"/>
      <c r="DO17" s="624"/>
      <c r="DP17" s="625"/>
      <c r="DQ17" s="632">
        <v>567121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1676</v>
      </c>
      <c r="S18" s="624"/>
      <c r="T18" s="624"/>
      <c r="U18" s="624"/>
      <c r="V18" s="624"/>
      <c r="W18" s="624"/>
      <c r="X18" s="624"/>
      <c r="Y18" s="625"/>
      <c r="Z18" s="626">
        <v>0</v>
      </c>
      <c r="AA18" s="626"/>
      <c r="AB18" s="626"/>
      <c r="AC18" s="626"/>
      <c r="AD18" s="627">
        <v>1676</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1676</v>
      </c>
      <c r="S19" s="624"/>
      <c r="T19" s="624"/>
      <c r="U19" s="624"/>
      <c r="V19" s="624"/>
      <c r="W19" s="624"/>
      <c r="X19" s="624"/>
      <c r="Y19" s="625"/>
      <c r="Z19" s="626">
        <v>0</v>
      </c>
      <c r="AA19" s="626"/>
      <c r="AB19" s="626"/>
      <c r="AC19" s="626"/>
      <c r="AD19" s="627">
        <v>1676</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5324588</v>
      </c>
      <c r="CS20" s="624"/>
      <c r="CT20" s="624"/>
      <c r="CU20" s="624"/>
      <c r="CV20" s="624"/>
      <c r="CW20" s="624"/>
      <c r="CX20" s="624"/>
      <c r="CY20" s="625"/>
      <c r="CZ20" s="626">
        <v>100</v>
      </c>
      <c r="DA20" s="626"/>
      <c r="DB20" s="626"/>
      <c r="DC20" s="626"/>
      <c r="DD20" s="632">
        <v>293200</v>
      </c>
      <c r="DE20" s="624"/>
      <c r="DF20" s="624"/>
      <c r="DG20" s="624"/>
      <c r="DH20" s="624"/>
      <c r="DI20" s="624"/>
      <c r="DJ20" s="624"/>
      <c r="DK20" s="624"/>
      <c r="DL20" s="624"/>
      <c r="DM20" s="624"/>
      <c r="DN20" s="624"/>
      <c r="DO20" s="624"/>
      <c r="DP20" s="625"/>
      <c r="DQ20" s="632">
        <v>3617886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2547904</v>
      </c>
      <c r="S21" s="624"/>
      <c r="T21" s="624"/>
      <c r="U21" s="624"/>
      <c r="V21" s="624"/>
      <c r="W21" s="624"/>
      <c r="X21" s="624"/>
      <c r="Y21" s="625"/>
      <c r="Z21" s="626">
        <v>45.3</v>
      </c>
      <c r="AA21" s="626"/>
      <c r="AB21" s="626"/>
      <c r="AC21" s="626"/>
      <c r="AD21" s="627">
        <v>2341202</v>
      </c>
      <c r="AE21" s="627"/>
      <c r="AF21" s="627"/>
      <c r="AG21" s="627"/>
      <c r="AH21" s="627"/>
      <c r="AI21" s="627"/>
      <c r="AJ21" s="627"/>
      <c r="AK21" s="627"/>
      <c r="AL21" s="628">
        <v>70.599999999999994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2341202</v>
      </c>
      <c r="S22" s="624"/>
      <c r="T22" s="624"/>
      <c r="U22" s="624"/>
      <c r="V22" s="624"/>
      <c r="W22" s="624"/>
      <c r="X22" s="624"/>
      <c r="Y22" s="625"/>
      <c r="Z22" s="626">
        <v>41.6</v>
      </c>
      <c r="AA22" s="626"/>
      <c r="AB22" s="626"/>
      <c r="AC22" s="626"/>
      <c r="AD22" s="627">
        <v>2341202</v>
      </c>
      <c r="AE22" s="627"/>
      <c r="AF22" s="627"/>
      <c r="AG22" s="627"/>
      <c r="AH22" s="627"/>
      <c r="AI22" s="627"/>
      <c r="AJ22" s="627"/>
      <c r="AK22" s="627"/>
      <c r="AL22" s="628">
        <v>70.599999999999994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206702</v>
      </c>
      <c r="S23" s="624"/>
      <c r="T23" s="624"/>
      <c r="U23" s="624"/>
      <c r="V23" s="624"/>
      <c r="W23" s="624"/>
      <c r="X23" s="624"/>
      <c r="Y23" s="625"/>
      <c r="Z23" s="626">
        <v>3.7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1545279</v>
      </c>
      <c r="CS24" s="613"/>
      <c r="CT24" s="613"/>
      <c r="CU24" s="613"/>
      <c r="CV24" s="613"/>
      <c r="CW24" s="613"/>
      <c r="CX24" s="613"/>
      <c r="CY24" s="614"/>
      <c r="CZ24" s="617">
        <v>29</v>
      </c>
      <c r="DA24" s="618"/>
      <c r="DB24" s="618"/>
      <c r="DC24" s="634"/>
      <c r="DD24" s="655">
        <v>1326505</v>
      </c>
      <c r="DE24" s="613"/>
      <c r="DF24" s="613"/>
      <c r="DG24" s="613"/>
      <c r="DH24" s="613"/>
      <c r="DI24" s="613"/>
      <c r="DJ24" s="613"/>
      <c r="DK24" s="614"/>
      <c r="DL24" s="655">
        <v>1266143</v>
      </c>
      <c r="DM24" s="613"/>
      <c r="DN24" s="613"/>
      <c r="DO24" s="613"/>
      <c r="DP24" s="613"/>
      <c r="DQ24" s="613"/>
      <c r="DR24" s="613"/>
      <c r="DS24" s="613"/>
      <c r="DT24" s="613"/>
      <c r="DU24" s="613"/>
      <c r="DV24" s="614"/>
      <c r="DW24" s="617">
        <v>38.1</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3520631</v>
      </c>
      <c r="S25" s="624"/>
      <c r="T25" s="624"/>
      <c r="U25" s="624"/>
      <c r="V25" s="624"/>
      <c r="W25" s="624"/>
      <c r="X25" s="624"/>
      <c r="Y25" s="625"/>
      <c r="Z25" s="626">
        <v>62.6</v>
      </c>
      <c r="AA25" s="626"/>
      <c r="AB25" s="626"/>
      <c r="AC25" s="626"/>
      <c r="AD25" s="627">
        <v>3313929</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703786</v>
      </c>
      <c r="CS25" s="644"/>
      <c r="CT25" s="644"/>
      <c r="CU25" s="644"/>
      <c r="CV25" s="644"/>
      <c r="CW25" s="644"/>
      <c r="CX25" s="644"/>
      <c r="CY25" s="645"/>
      <c r="CZ25" s="628">
        <v>13.2</v>
      </c>
      <c r="DA25" s="656"/>
      <c r="DB25" s="656"/>
      <c r="DC25" s="658"/>
      <c r="DD25" s="632">
        <v>642910</v>
      </c>
      <c r="DE25" s="644"/>
      <c r="DF25" s="644"/>
      <c r="DG25" s="644"/>
      <c r="DH25" s="644"/>
      <c r="DI25" s="644"/>
      <c r="DJ25" s="644"/>
      <c r="DK25" s="645"/>
      <c r="DL25" s="632">
        <v>639840</v>
      </c>
      <c r="DM25" s="644"/>
      <c r="DN25" s="644"/>
      <c r="DO25" s="644"/>
      <c r="DP25" s="644"/>
      <c r="DQ25" s="644"/>
      <c r="DR25" s="644"/>
      <c r="DS25" s="644"/>
      <c r="DT25" s="644"/>
      <c r="DU25" s="644"/>
      <c r="DV25" s="645"/>
      <c r="DW25" s="628">
        <v>19.2</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540</v>
      </c>
      <c r="S26" s="624"/>
      <c r="T26" s="624"/>
      <c r="U26" s="624"/>
      <c r="V26" s="624"/>
      <c r="W26" s="624"/>
      <c r="X26" s="624"/>
      <c r="Y26" s="625"/>
      <c r="Z26" s="626">
        <v>0</v>
      </c>
      <c r="AA26" s="626"/>
      <c r="AB26" s="626"/>
      <c r="AC26" s="626"/>
      <c r="AD26" s="627">
        <v>540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439185</v>
      </c>
      <c r="CS26" s="624"/>
      <c r="CT26" s="624"/>
      <c r="CU26" s="624"/>
      <c r="CV26" s="624"/>
      <c r="CW26" s="624"/>
      <c r="CX26" s="624"/>
      <c r="CY26" s="625"/>
      <c r="CZ26" s="628">
        <v>8.1999999999999993</v>
      </c>
      <c r="DA26" s="656"/>
      <c r="DB26" s="656"/>
      <c r="DC26" s="658"/>
      <c r="DD26" s="632">
        <v>383429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15653</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730140</v>
      </c>
      <c r="BH27" s="624"/>
      <c r="BI27" s="624"/>
      <c r="BJ27" s="624"/>
      <c r="BK27" s="624"/>
      <c r="BL27" s="624"/>
      <c r="BM27" s="624"/>
      <c r="BN27" s="625"/>
      <c r="BO27" s="626">
        <v>100</v>
      </c>
      <c r="BP27" s="626"/>
      <c r="BQ27" s="626"/>
      <c r="BR27" s="626"/>
      <c r="BS27" s="627">
        <v>10245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240351</v>
      </c>
      <c r="CS27" s="644"/>
      <c r="CT27" s="644"/>
      <c r="CU27" s="644"/>
      <c r="CV27" s="644"/>
      <c r="CW27" s="644"/>
      <c r="CX27" s="644"/>
      <c r="CY27" s="645"/>
      <c r="CZ27" s="628">
        <v>4.5</v>
      </c>
      <c r="DA27" s="656"/>
      <c r="DB27" s="656"/>
      <c r="DC27" s="658"/>
      <c r="DD27" s="632">
        <v>116474</v>
      </c>
      <c r="DE27" s="644"/>
      <c r="DF27" s="644"/>
      <c r="DG27" s="644"/>
      <c r="DH27" s="644"/>
      <c r="DI27" s="644"/>
      <c r="DJ27" s="644"/>
      <c r="DK27" s="645"/>
      <c r="DL27" s="632">
        <v>59182</v>
      </c>
      <c r="DM27" s="644"/>
      <c r="DN27" s="644"/>
      <c r="DO27" s="644"/>
      <c r="DP27" s="644"/>
      <c r="DQ27" s="644"/>
      <c r="DR27" s="644"/>
      <c r="DS27" s="644"/>
      <c r="DT27" s="644"/>
      <c r="DU27" s="644"/>
      <c r="DV27" s="645"/>
      <c r="DW27" s="628">
        <v>1.8</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92200</v>
      </c>
      <c r="S28" s="624"/>
      <c r="T28" s="624"/>
      <c r="U28" s="624"/>
      <c r="V28" s="624"/>
      <c r="W28" s="624"/>
      <c r="X28" s="624"/>
      <c r="Y28" s="625"/>
      <c r="Z28" s="626">
        <v>1.6</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601142</v>
      </c>
      <c r="CS28" s="624"/>
      <c r="CT28" s="624"/>
      <c r="CU28" s="624"/>
      <c r="CV28" s="624"/>
      <c r="CW28" s="624"/>
      <c r="CX28" s="624"/>
      <c r="CY28" s="625"/>
      <c r="CZ28" s="628">
        <v>11.3</v>
      </c>
      <c r="DA28" s="656"/>
      <c r="DB28" s="656"/>
      <c r="DC28" s="658"/>
      <c r="DD28" s="632">
        <v>567121</v>
      </c>
      <c r="DE28" s="624"/>
      <c r="DF28" s="624"/>
      <c r="DG28" s="624"/>
      <c r="DH28" s="624"/>
      <c r="DI28" s="624"/>
      <c r="DJ28" s="624"/>
      <c r="DK28" s="625"/>
      <c r="DL28" s="632">
        <v>567121</v>
      </c>
      <c r="DM28" s="624"/>
      <c r="DN28" s="624"/>
      <c r="DO28" s="624"/>
      <c r="DP28" s="624"/>
      <c r="DQ28" s="624"/>
      <c r="DR28" s="624"/>
      <c r="DS28" s="624"/>
      <c r="DT28" s="624"/>
      <c r="DU28" s="624"/>
      <c r="DV28" s="625"/>
      <c r="DW28" s="628">
        <v>17</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15977</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600940</v>
      </c>
      <c r="CS29" s="644"/>
      <c r="CT29" s="644"/>
      <c r="CU29" s="644"/>
      <c r="CV29" s="644"/>
      <c r="CW29" s="644"/>
      <c r="CX29" s="644"/>
      <c r="CY29" s="645"/>
      <c r="CZ29" s="628">
        <v>11.3</v>
      </c>
      <c r="DA29" s="656"/>
      <c r="DB29" s="656"/>
      <c r="DC29" s="658"/>
      <c r="DD29" s="632">
        <v>566919</v>
      </c>
      <c r="DE29" s="644"/>
      <c r="DF29" s="644"/>
      <c r="DG29" s="644"/>
      <c r="DH29" s="644"/>
      <c r="DI29" s="644"/>
      <c r="DJ29" s="644"/>
      <c r="DK29" s="645"/>
      <c r="DL29" s="632">
        <v>566919</v>
      </c>
      <c r="DM29" s="644"/>
      <c r="DN29" s="644"/>
      <c r="DO29" s="644"/>
      <c r="DP29" s="644"/>
      <c r="DQ29" s="644"/>
      <c r="DR29" s="644"/>
      <c r="DS29" s="644"/>
      <c r="DT29" s="644"/>
      <c r="DU29" s="644"/>
      <c r="DV29" s="645"/>
      <c r="DW29" s="628">
        <v>17</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280349</v>
      </c>
      <c r="S30" s="624"/>
      <c r="T30" s="624"/>
      <c r="U30" s="624"/>
      <c r="V30" s="624"/>
      <c r="W30" s="624"/>
      <c r="X30" s="624"/>
      <c r="Y30" s="625"/>
      <c r="Z30" s="626">
        <v>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592024</v>
      </c>
      <c r="CS30" s="624"/>
      <c r="CT30" s="624"/>
      <c r="CU30" s="624"/>
      <c r="CV30" s="624"/>
      <c r="CW30" s="624"/>
      <c r="CX30" s="624"/>
      <c r="CY30" s="625"/>
      <c r="CZ30" s="628">
        <v>11.1</v>
      </c>
      <c r="DA30" s="656"/>
      <c r="DB30" s="656"/>
      <c r="DC30" s="658"/>
      <c r="DD30" s="632">
        <v>558003</v>
      </c>
      <c r="DE30" s="624"/>
      <c r="DF30" s="624"/>
      <c r="DG30" s="624"/>
      <c r="DH30" s="624"/>
      <c r="DI30" s="624"/>
      <c r="DJ30" s="624"/>
      <c r="DK30" s="625"/>
      <c r="DL30" s="632">
        <v>558003</v>
      </c>
      <c r="DM30" s="624"/>
      <c r="DN30" s="624"/>
      <c r="DO30" s="624"/>
      <c r="DP30" s="624"/>
      <c r="DQ30" s="624"/>
      <c r="DR30" s="624"/>
      <c r="DS30" s="624"/>
      <c r="DT30" s="624"/>
      <c r="DU30" s="624"/>
      <c r="DV30" s="625"/>
      <c r="DW30" s="628">
        <v>16.8</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96.6</v>
      </c>
      <c r="BH31" s="667"/>
      <c r="BI31" s="667"/>
      <c r="BJ31" s="667"/>
      <c r="BK31" s="667"/>
      <c r="BL31" s="667"/>
      <c r="BM31" s="618">
        <v>94.1</v>
      </c>
      <c r="BN31" s="667"/>
      <c r="BO31" s="667"/>
      <c r="BP31" s="667"/>
      <c r="BQ31" s="668"/>
      <c r="BR31" s="670">
        <v>99.6</v>
      </c>
      <c r="BS31" s="667"/>
      <c r="BT31" s="667"/>
      <c r="BU31" s="667"/>
      <c r="BV31" s="667"/>
      <c r="BW31" s="667"/>
      <c r="BX31" s="618">
        <v>95.7</v>
      </c>
      <c r="BY31" s="667"/>
      <c r="BZ31" s="667"/>
      <c r="CA31" s="667"/>
      <c r="CB31" s="668"/>
      <c r="CD31" s="663"/>
      <c r="CE31" s="664"/>
      <c r="CF31" s="620" t="s">
        <v>300</v>
      </c>
      <c r="CG31" s="621"/>
      <c r="CH31" s="621"/>
      <c r="CI31" s="621"/>
      <c r="CJ31" s="621"/>
      <c r="CK31" s="621"/>
      <c r="CL31" s="621"/>
      <c r="CM31" s="621"/>
      <c r="CN31" s="621"/>
      <c r="CO31" s="621"/>
      <c r="CP31" s="621"/>
      <c r="CQ31" s="622"/>
      <c r="CR31" s="623">
        <v>8916</v>
      </c>
      <c r="CS31" s="644"/>
      <c r="CT31" s="644"/>
      <c r="CU31" s="644"/>
      <c r="CV31" s="644"/>
      <c r="CW31" s="644"/>
      <c r="CX31" s="644"/>
      <c r="CY31" s="645"/>
      <c r="CZ31" s="628">
        <v>0.2</v>
      </c>
      <c r="DA31" s="656"/>
      <c r="DB31" s="656"/>
      <c r="DC31" s="658"/>
      <c r="DD31" s="632">
        <v>8916</v>
      </c>
      <c r="DE31" s="644"/>
      <c r="DF31" s="644"/>
      <c r="DG31" s="644"/>
      <c r="DH31" s="644"/>
      <c r="DI31" s="644"/>
      <c r="DJ31" s="644"/>
      <c r="DK31" s="645"/>
      <c r="DL31" s="632">
        <v>8916</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190932</v>
      </c>
      <c r="S32" s="624"/>
      <c r="T32" s="624"/>
      <c r="U32" s="624"/>
      <c r="V32" s="624"/>
      <c r="W32" s="624"/>
      <c r="X32" s="624"/>
      <c r="Y32" s="625"/>
      <c r="Z32" s="626">
        <v>3.4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99.8</v>
      </c>
      <c r="BH32" s="644"/>
      <c r="BI32" s="644"/>
      <c r="BJ32" s="644"/>
      <c r="BK32" s="644"/>
      <c r="BL32" s="644"/>
      <c r="BM32" s="629">
        <v>97.3</v>
      </c>
      <c r="BN32" s="644"/>
      <c r="BO32" s="644"/>
      <c r="BP32" s="644"/>
      <c r="BQ32" s="669"/>
      <c r="BR32" s="680">
        <v>99.6</v>
      </c>
      <c r="BS32" s="644"/>
      <c r="BT32" s="644"/>
      <c r="BU32" s="644"/>
      <c r="BV32" s="644"/>
      <c r="BW32" s="644"/>
      <c r="BX32" s="629">
        <v>95.6</v>
      </c>
      <c r="BY32" s="644"/>
      <c r="BZ32" s="644"/>
      <c r="CA32" s="644"/>
      <c r="CB32" s="669"/>
      <c r="CD32" s="665"/>
      <c r="CE32" s="666"/>
      <c r="CF32" s="620" t="s">
        <v>304</v>
      </c>
      <c r="CG32" s="621"/>
      <c r="CH32" s="621"/>
      <c r="CI32" s="621"/>
      <c r="CJ32" s="621"/>
      <c r="CK32" s="621"/>
      <c r="CL32" s="621"/>
      <c r="CM32" s="621"/>
      <c r="CN32" s="621"/>
      <c r="CO32" s="621"/>
      <c r="CP32" s="621"/>
      <c r="CQ32" s="622"/>
      <c r="CR32" s="623">
        <v>202</v>
      </c>
      <c r="CS32" s="624"/>
      <c r="CT32" s="624"/>
      <c r="CU32" s="624"/>
      <c r="CV32" s="624"/>
      <c r="CW32" s="624"/>
      <c r="CX32" s="624"/>
      <c r="CY32" s="625"/>
      <c r="CZ32" s="628">
        <v>0</v>
      </c>
      <c r="DA32" s="656"/>
      <c r="DB32" s="656"/>
      <c r="DC32" s="658"/>
      <c r="DD32" s="632">
        <v>202</v>
      </c>
      <c r="DE32" s="624"/>
      <c r="DF32" s="624"/>
      <c r="DG32" s="624"/>
      <c r="DH32" s="624"/>
      <c r="DI32" s="624"/>
      <c r="DJ32" s="624"/>
      <c r="DK32" s="625"/>
      <c r="DL32" s="632">
        <v>202</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89417</v>
      </c>
      <c r="S33" s="624"/>
      <c r="T33" s="624"/>
      <c r="U33" s="624"/>
      <c r="V33" s="624"/>
      <c r="W33" s="624"/>
      <c r="X33" s="624"/>
      <c r="Y33" s="625"/>
      <c r="Z33" s="626">
        <v>1.6</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90.4</v>
      </c>
      <c r="BH33" s="682"/>
      <c r="BI33" s="682"/>
      <c r="BJ33" s="682"/>
      <c r="BK33" s="682"/>
      <c r="BL33" s="682"/>
      <c r="BM33" s="683">
        <v>87.6</v>
      </c>
      <c r="BN33" s="682"/>
      <c r="BO33" s="682"/>
      <c r="BP33" s="682"/>
      <c r="BQ33" s="684"/>
      <c r="BR33" s="681">
        <v>99.4</v>
      </c>
      <c r="BS33" s="682"/>
      <c r="BT33" s="682"/>
      <c r="BU33" s="682"/>
      <c r="BV33" s="682"/>
      <c r="BW33" s="682"/>
      <c r="BX33" s="683">
        <v>95</v>
      </c>
      <c r="BY33" s="682"/>
      <c r="BZ33" s="682"/>
      <c r="CA33" s="682"/>
      <c r="CB33" s="684"/>
      <c r="CD33" s="620" t="s">
        <v>307</v>
      </c>
      <c r="CE33" s="621"/>
      <c r="CF33" s="621"/>
      <c r="CG33" s="621"/>
      <c r="CH33" s="621"/>
      <c r="CI33" s="621"/>
      <c r="CJ33" s="621"/>
      <c r="CK33" s="621"/>
      <c r="CL33" s="621"/>
      <c r="CM33" s="621"/>
      <c r="CN33" s="621"/>
      <c r="CO33" s="621"/>
      <c r="CP33" s="621"/>
      <c r="CQ33" s="622"/>
      <c r="CR33" s="623">
        <v>3486109</v>
      </c>
      <c r="CS33" s="644"/>
      <c r="CT33" s="644"/>
      <c r="CU33" s="644"/>
      <c r="CV33" s="644"/>
      <c r="CW33" s="644"/>
      <c r="CX33" s="644"/>
      <c r="CY33" s="645"/>
      <c r="CZ33" s="628">
        <v>65.5</v>
      </c>
      <c r="DA33" s="656"/>
      <c r="DB33" s="656"/>
      <c r="DC33" s="658"/>
      <c r="DD33" s="632">
        <v>2178475</v>
      </c>
      <c r="DE33" s="644"/>
      <c r="DF33" s="644"/>
      <c r="DG33" s="644"/>
      <c r="DH33" s="644"/>
      <c r="DI33" s="644"/>
      <c r="DJ33" s="644"/>
      <c r="DK33" s="645"/>
      <c r="DL33" s="632">
        <v>1259120</v>
      </c>
      <c r="DM33" s="644"/>
      <c r="DN33" s="644"/>
      <c r="DO33" s="644"/>
      <c r="DP33" s="644"/>
      <c r="DQ33" s="644"/>
      <c r="DR33" s="644"/>
      <c r="DS33" s="644"/>
      <c r="DT33" s="644"/>
      <c r="DU33" s="644"/>
      <c r="DV33" s="645"/>
      <c r="DW33" s="628">
        <v>37.799999999999997</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770416</v>
      </c>
      <c r="S34" s="624"/>
      <c r="T34" s="624"/>
      <c r="U34" s="624"/>
      <c r="V34" s="624"/>
      <c r="W34" s="624"/>
      <c r="X34" s="624"/>
      <c r="Y34" s="625"/>
      <c r="Z34" s="626">
        <v>13.7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1017252</v>
      </c>
      <c r="CS34" s="624"/>
      <c r="CT34" s="624"/>
      <c r="CU34" s="624"/>
      <c r="CV34" s="624"/>
      <c r="CW34" s="624"/>
      <c r="CX34" s="624"/>
      <c r="CY34" s="625"/>
      <c r="CZ34" s="628">
        <v>19.100000000000001</v>
      </c>
      <c r="DA34" s="656"/>
      <c r="DB34" s="656"/>
      <c r="DC34" s="658"/>
      <c r="DD34" s="632">
        <v>602607</v>
      </c>
      <c r="DE34" s="624"/>
      <c r="DF34" s="624"/>
      <c r="DG34" s="624"/>
      <c r="DH34" s="624"/>
      <c r="DI34" s="624"/>
      <c r="DJ34" s="624"/>
      <c r="DK34" s="625"/>
      <c r="DL34" s="632">
        <v>513607</v>
      </c>
      <c r="DM34" s="624"/>
      <c r="DN34" s="624"/>
      <c r="DO34" s="624"/>
      <c r="DP34" s="624"/>
      <c r="DQ34" s="624"/>
      <c r="DR34" s="624"/>
      <c r="DS34" s="624"/>
      <c r="DT34" s="624"/>
      <c r="DU34" s="624"/>
      <c r="DV34" s="625"/>
      <c r="DW34" s="628">
        <v>15.4</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180151</v>
      </c>
      <c r="S35" s="624"/>
      <c r="T35" s="624"/>
      <c r="U35" s="624"/>
      <c r="V35" s="624"/>
      <c r="W35" s="624"/>
      <c r="X35" s="624"/>
      <c r="Y35" s="625"/>
      <c r="Z35" s="626">
        <v>3.2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181940</v>
      </c>
      <c r="CS35" s="644"/>
      <c r="CT35" s="644"/>
      <c r="CU35" s="644"/>
      <c r="CV35" s="644"/>
      <c r="CW35" s="644"/>
      <c r="CX35" s="644"/>
      <c r="CY35" s="645"/>
      <c r="CZ35" s="628">
        <v>3.4</v>
      </c>
      <c r="DA35" s="656"/>
      <c r="DB35" s="656"/>
      <c r="DC35" s="658"/>
      <c r="DD35" s="632">
        <v>165568</v>
      </c>
      <c r="DE35" s="644"/>
      <c r="DF35" s="644"/>
      <c r="DG35" s="644"/>
      <c r="DH35" s="644"/>
      <c r="DI35" s="644"/>
      <c r="DJ35" s="644"/>
      <c r="DK35" s="645"/>
      <c r="DL35" s="632">
        <v>118432</v>
      </c>
      <c r="DM35" s="644"/>
      <c r="DN35" s="644"/>
      <c r="DO35" s="644"/>
      <c r="DP35" s="644"/>
      <c r="DQ35" s="644"/>
      <c r="DR35" s="644"/>
      <c r="DS35" s="644"/>
      <c r="DT35" s="644"/>
      <c r="DU35" s="644"/>
      <c r="DV35" s="645"/>
      <c r="DW35" s="628">
        <v>3.6</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249169</v>
      </c>
      <c r="S36" s="624"/>
      <c r="T36" s="624"/>
      <c r="U36" s="624"/>
      <c r="V36" s="624"/>
      <c r="W36" s="624"/>
      <c r="X36" s="624"/>
      <c r="Y36" s="625"/>
      <c r="Z36" s="626">
        <v>4.4000000000000004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804851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28367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1463122</v>
      </c>
      <c r="CS36" s="624"/>
      <c r="CT36" s="624"/>
      <c r="CU36" s="624"/>
      <c r="CV36" s="624"/>
      <c r="CW36" s="624"/>
      <c r="CX36" s="624"/>
      <c r="CY36" s="625"/>
      <c r="CZ36" s="628">
        <v>27.5</v>
      </c>
      <c r="DA36" s="656"/>
      <c r="DB36" s="656"/>
      <c r="DC36" s="658"/>
      <c r="DD36" s="632">
        <v>959548</v>
      </c>
      <c r="DE36" s="624"/>
      <c r="DF36" s="624"/>
      <c r="DG36" s="624"/>
      <c r="DH36" s="624"/>
      <c r="DI36" s="624"/>
      <c r="DJ36" s="624"/>
      <c r="DK36" s="625"/>
      <c r="DL36" s="632">
        <v>479765</v>
      </c>
      <c r="DM36" s="624"/>
      <c r="DN36" s="624"/>
      <c r="DO36" s="624"/>
      <c r="DP36" s="624"/>
      <c r="DQ36" s="624"/>
      <c r="DR36" s="624"/>
      <c r="DS36" s="624"/>
      <c r="DT36" s="624"/>
      <c r="DU36" s="624"/>
      <c r="DV36" s="625"/>
      <c r="DW36" s="628">
        <v>14.4</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87918</v>
      </c>
      <c r="S37" s="624"/>
      <c r="T37" s="624"/>
      <c r="U37" s="624"/>
      <c r="V37" s="624"/>
      <c r="W37" s="624"/>
      <c r="X37" s="624"/>
      <c r="Y37" s="625"/>
      <c r="Z37" s="626">
        <v>1.6</v>
      </c>
      <c r="AA37" s="626"/>
      <c r="AB37" s="626"/>
      <c r="AC37" s="626"/>
      <c r="AD37" s="627">
        <v>11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422700</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25197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191145</v>
      </c>
      <c r="CS37" s="644"/>
      <c r="CT37" s="644"/>
      <c r="CU37" s="644"/>
      <c r="CV37" s="644"/>
      <c r="CW37" s="644"/>
      <c r="CX37" s="644"/>
      <c r="CY37" s="645"/>
      <c r="CZ37" s="628">
        <v>3.6</v>
      </c>
      <c r="DA37" s="656"/>
      <c r="DB37" s="656"/>
      <c r="DC37" s="658"/>
      <c r="DD37" s="632">
        <v>191145</v>
      </c>
      <c r="DE37" s="644"/>
      <c r="DF37" s="644"/>
      <c r="DG37" s="644"/>
      <c r="DH37" s="644"/>
      <c r="DI37" s="644"/>
      <c r="DJ37" s="644"/>
      <c r="DK37" s="645"/>
      <c r="DL37" s="632">
        <v>191145</v>
      </c>
      <c r="DM37" s="644"/>
      <c r="DN37" s="644"/>
      <c r="DO37" s="644"/>
      <c r="DP37" s="644"/>
      <c r="DQ37" s="644"/>
      <c r="DR37" s="644"/>
      <c r="DS37" s="644"/>
      <c r="DT37" s="644"/>
      <c r="DU37" s="644"/>
      <c r="DV37" s="645"/>
      <c r="DW37" s="628">
        <v>5.7</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133468</v>
      </c>
      <c r="S38" s="624"/>
      <c r="T38" s="624"/>
      <c r="U38" s="624"/>
      <c r="V38" s="624"/>
      <c r="W38" s="624"/>
      <c r="X38" s="624"/>
      <c r="Y38" s="625"/>
      <c r="Z38" s="626">
        <v>2.4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86980</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567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382151</v>
      </c>
      <c r="CS38" s="624"/>
      <c r="CT38" s="624"/>
      <c r="CU38" s="624"/>
      <c r="CV38" s="624"/>
      <c r="CW38" s="624"/>
      <c r="CX38" s="624"/>
      <c r="CY38" s="625"/>
      <c r="CZ38" s="628">
        <v>7.2</v>
      </c>
      <c r="DA38" s="656"/>
      <c r="DB38" s="656"/>
      <c r="DC38" s="658"/>
      <c r="DD38" s="632">
        <v>344524</v>
      </c>
      <c r="DE38" s="624"/>
      <c r="DF38" s="624"/>
      <c r="DG38" s="624"/>
      <c r="DH38" s="624"/>
      <c r="DI38" s="624"/>
      <c r="DJ38" s="624"/>
      <c r="DK38" s="625"/>
      <c r="DL38" s="632">
        <v>147316</v>
      </c>
      <c r="DM38" s="624"/>
      <c r="DN38" s="624"/>
      <c r="DO38" s="624"/>
      <c r="DP38" s="624"/>
      <c r="DQ38" s="624"/>
      <c r="DR38" s="624"/>
      <c r="DS38" s="624"/>
      <c r="DT38" s="624"/>
      <c r="DU38" s="624"/>
      <c r="DV38" s="625"/>
      <c r="DW38" s="628">
        <v>4.4000000000000004</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64130</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1025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418944</v>
      </c>
      <c r="CS39" s="644"/>
      <c r="CT39" s="644"/>
      <c r="CU39" s="644"/>
      <c r="CV39" s="644"/>
      <c r="CW39" s="644"/>
      <c r="CX39" s="644"/>
      <c r="CY39" s="645"/>
      <c r="CZ39" s="628">
        <v>7.9</v>
      </c>
      <c r="DA39" s="656"/>
      <c r="DB39" s="656"/>
      <c r="DC39" s="658"/>
      <c r="DD39" s="632">
        <v>83528</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12768</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38230</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200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22700</v>
      </c>
      <c r="CS40" s="624"/>
      <c r="CT40" s="624"/>
      <c r="CU40" s="624"/>
      <c r="CV40" s="624"/>
      <c r="CW40" s="624"/>
      <c r="CX40" s="624"/>
      <c r="CY40" s="625"/>
      <c r="CZ40" s="628">
        <v>0.4</v>
      </c>
      <c r="DA40" s="656"/>
      <c r="DB40" s="656"/>
      <c r="DC40" s="658"/>
      <c r="DD40" s="632">
        <v>22700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5626821</v>
      </c>
      <c r="S41" s="696"/>
      <c r="T41" s="696"/>
      <c r="U41" s="696"/>
      <c r="V41" s="696"/>
      <c r="W41" s="696"/>
      <c r="X41" s="696"/>
      <c r="Y41" s="700"/>
      <c r="Z41" s="701">
        <v>100</v>
      </c>
      <c r="AA41" s="701"/>
      <c r="AB41" s="701"/>
      <c r="AC41" s="701"/>
      <c r="AD41" s="702">
        <v>3314480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50021</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142790</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297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293200</v>
      </c>
      <c r="CS42" s="644"/>
      <c r="CT42" s="644"/>
      <c r="CU42" s="644"/>
      <c r="CV42" s="644"/>
      <c r="CW42" s="644"/>
      <c r="CX42" s="644"/>
      <c r="CY42" s="645"/>
      <c r="CZ42" s="628">
        <v>5.5</v>
      </c>
      <c r="DA42" s="656"/>
      <c r="DB42" s="656"/>
      <c r="DC42" s="658"/>
      <c r="DD42" s="632">
        <v>112906</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3000</v>
      </c>
      <c r="CS43" s="644"/>
      <c r="CT43" s="644"/>
      <c r="CU43" s="644"/>
      <c r="CV43" s="644"/>
      <c r="CW43" s="644"/>
      <c r="CX43" s="644"/>
      <c r="CY43" s="645"/>
      <c r="CZ43" s="628">
        <v>0.1</v>
      </c>
      <c r="DA43" s="656"/>
      <c r="DB43" s="656"/>
      <c r="DC43" s="658"/>
      <c r="DD43" s="632">
        <v>3000</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293200</v>
      </c>
      <c r="CS44" s="624"/>
      <c r="CT44" s="624"/>
      <c r="CU44" s="624"/>
      <c r="CV44" s="624"/>
      <c r="CW44" s="624"/>
      <c r="CX44" s="624"/>
      <c r="CY44" s="625"/>
      <c r="CZ44" s="628">
        <v>5.5</v>
      </c>
      <c r="DA44" s="629"/>
      <c r="DB44" s="629"/>
      <c r="DC44" s="635"/>
      <c r="DD44" s="632">
        <v>112906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54153</v>
      </c>
      <c r="CS45" s="644"/>
      <c r="CT45" s="644"/>
      <c r="CU45" s="644"/>
      <c r="CV45" s="644"/>
      <c r="CW45" s="644"/>
      <c r="CX45" s="644"/>
      <c r="CY45" s="645"/>
      <c r="CZ45" s="628">
        <v>1</v>
      </c>
      <c r="DA45" s="656"/>
      <c r="DB45" s="656"/>
      <c r="DC45" s="658"/>
      <c r="DD45" s="632">
        <v>6164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239047</v>
      </c>
      <c r="CS46" s="624"/>
      <c r="CT46" s="624"/>
      <c r="CU46" s="624"/>
      <c r="CV46" s="624"/>
      <c r="CW46" s="624"/>
      <c r="CX46" s="624"/>
      <c r="CY46" s="625"/>
      <c r="CZ46" s="628">
        <v>4.5</v>
      </c>
      <c r="DA46" s="629"/>
      <c r="DB46" s="629"/>
      <c r="DC46" s="635"/>
      <c r="DD46" s="632">
        <v>106742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5324588</v>
      </c>
      <c r="CS49" s="682"/>
      <c r="CT49" s="682"/>
      <c r="CU49" s="682"/>
      <c r="CV49" s="682"/>
      <c r="CW49" s="682"/>
      <c r="CX49" s="682"/>
      <c r="CY49" s="711"/>
      <c r="CZ49" s="703">
        <v>100</v>
      </c>
      <c r="DA49" s="712"/>
      <c r="DB49" s="712"/>
      <c r="DC49" s="713"/>
      <c r="DD49" s="714">
        <v>3617886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qX32unEvfnSH002I8R8tFuvEkAiqnA06omc2oIlrugSDHv3zA0mL/80XgRucd7dGdb15wm8Dq2wbiYA/Bm/Mg==" saltValue="4shh4cHWi5SYgt5QMCy2y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5627</v>
      </c>
      <c r="R7" s="753"/>
      <c r="S7" s="753"/>
      <c r="T7" s="753"/>
      <c r="U7" s="753"/>
      <c r="V7" s="753">
        <v>5325</v>
      </c>
      <c r="W7" s="753"/>
      <c r="X7" s="753"/>
      <c r="Y7" s="753"/>
      <c r="Z7" s="753"/>
      <c r="AA7" s="753">
        <v>302</v>
      </c>
      <c r="AB7" s="753"/>
      <c r="AC7" s="753"/>
      <c r="AD7" s="753"/>
      <c r="AE7" s="754"/>
      <c r="AF7" s="755">
        <v>246</v>
      </c>
      <c r="AG7" s="756"/>
      <c r="AH7" s="756"/>
      <c r="AI7" s="756"/>
      <c r="AJ7" s="757"/>
      <c r="AK7" s="758" t="s">
        <v>550</v>
      </c>
      <c r="AL7" s="759"/>
      <c r="AM7" s="759"/>
      <c r="AN7" s="759"/>
      <c r="AO7" s="759"/>
      <c r="AP7" s="759">
        <v>4315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555</v>
      </c>
      <c r="BT7" s="747"/>
      <c r="BU7" s="747"/>
      <c r="BV7" s="747"/>
      <c r="BW7" s="747"/>
      <c r="BX7" s="747"/>
      <c r="BY7" s="747"/>
      <c r="BZ7" s="747"/>
      <c r="CA7" s="747"/>
      <c r="CB7" s="747"/>
      <c r="CC7" s="747"/>
      <c r="CD7" s="747"/>
      <c r="CE7" s="747"/>
      <c r="CF7" s="747"/>
      <c r="CG7" s="762"/>
      <c r="CH7" s="743">
        <v>-13</v>
      </c>
      <c r="CI7" s="744"/>
      <c r="CJ7" s="744"/>
      <c r="CK7" s="744"/>
      <c r="CL7" s="745"/>
      <c r="CM7" s="743">
        <v>72</v>
      </c>
      <c r="CN7" s="744"/>
      <c r="CO7" s="744"/>
      <c r="CP7" s="744"/>
      <c r="CQ7" s="745"/>
      <c r="CR7" s="743">
        <v>32</v>
      </c>
      <c r="CS7" s="744"/>
      <c r="CT7" s="744"/>
      <c r="CU7" s="744"/>
      <c r="CV7" s="745"/>
      <c r="CW7" s="743" t="s">
        <v>556</v>
      </c>
      <c r="CX7" s="744"/>
      <c r="CY7" s="744"/>
      <c r="CZ7" s="744"/>
      <c r="DA7" s="745"/>
      <c r="DB7" s="743" t="s">
        <v>556</v>
      </c>
      <c r="DC7" s="744"/>
      <c r="DD7" s="744"/>
      <c r="DE7" s="744"/>
      <c r="DF7" s="745"/>
      <c r="DG7" s="743" t="s">
        <v>556</v>
      </c>
      <c r="DH7" s="744"/>
      <c r="DI7" s="744"/>
      <c r="DJ7" s="744"/>
      <c r="DK7" s="745"/>
      <c r="DL7" s="743" t="s">
        <v>556</v>
      </c>
      <c r="DM7" s="744"/>
      <c r="DN7" s="744"/>
      <c r="DO7" s="744"/>
      <c r="DP7" s="745"/>
      <c r="DQ7" s="743" t="s">
        <v>556</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5627</v>
      </c>
      <c r="R23" s="793"/>
      <c r="S23" s="793"/>
      <c r="T23" s="793"/>
      <c r="U23" s="793"/>
      <c r="V23" s="793">
        <v>5325</v>
      </c>
      <c r="W23" s="793"/>
      <c r="X23" s="793"/>
      <c r="Y23" s="793"/>
      <c r="Z23" s="793"/>
      <c r="AA23" s="793">
        <v>302</v>
      </c>
      <c r="AB23" s="793"/>
      <c r="AC23" s="793"/>
      <c r="AD23" s="793"/>
      <c r="AE23" s="794"/>
      <c r="AF23" s="795">
        <v>246</v>
      </c>
      <c r="AG23" s="793"/>
      <c r="AH23" s="793"/>
      <c r="AI23" s="793"/>
      <c r="AJ23" s="796"/>
      <c r="AK23" s="797"/>
      <c r="AL23" s="798"/>
      <c r="AM23" s="798"/>
      <c r="AN23" s="798"/>
      <c r="AO23" s="798"/>
      <c r="AP23" s="793">
        <v>4315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587</v>
      </c>
      <c r="R28" s="823"/>
      <c r="S28" s="823"/>
      <c r="T28" s="823"/>
      <c r="U28" s="823"/>
      <c r="V28" s="823">
        <v>559</v>
      </c>
      <c r="W28" s="823"/>
      <c r="X28" s="823"/>
      <c r="Y28" s="823"/>
      <c r="Z28" s="823"/>
      <c r="AA28" s="823">
        <v>28</v>
      </c>
      <c r="AB28" s="823"/>
      <c r="AC28" s="823"/>
      <c r="AD28" s="823"/>
      <c r="AE28" s="824"/>
      <c r="AF28" s="825">
        <v>28</v>
      </c>
      <c r="AG28" s="823"/>
      <c r="AH28" s="823"/>
      <c r="AI28" s="823"/>
      <c r="AJ28" s="826"/>
      <c r="AK28" s="827" t="s">
        <v>550</v>
      </c>
      <c r="AL28" s="828"/>
      <c r="AM28" s="828"/>
      <c r="AN28" s="828"/>
      <c r="AO28" s="828"/>
      <c r="AP28" s="828" t="s">
        <v>550</v>
      </c>
      <c r="AQ28" s="828"/>
      <c r="AR28" s="828"/>
      <c r="AS28" s="828"/>
      <c r="AT28" s="828"/>
      <c r="AU28" s="828" t="s">
        <v>550</v>
      </c>
      <c r="AV28" s="828"/>
      <c r="AW28" s="828"/>
      <c r="AX28" s="828"/>
      <c r="AY28" s="828"/>
      <c r="AZ28" s="829" t="s">
        <v>550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405</v>
      </c>
      <c r="R29" s="784"/>
      <c r="S29" s="784"/>
      <c r="T29" s="784"/>
      <c r="U29" s="784"/>
      <c r="V29" s="784">
        <v>378</v>
      </c>
      <c r="W29" s="784"/>
      <c r="X29" s="784"/>
      <c r="Y29" s="784"/>
      <c r="Z29" s="784"/>
      <c r="AA29" s="784">
        <v>27</v>
      </c>
      <c r="AB29" s="784"/>
      <c r="AC29" s="784"/>
      <c r="AD29" s="784"/>
      <c r="AE29" s="785"/>
      <c r="AF29" s="786">
        <v>27</v>
      </c>
      <c r="AG29" s="787"/>
      <c r="AH29" s="787"/>
      <c r="AI29" s="787"/>
      <c r="AJ29" s="788"/>
      <c r="AK29" s="834" t="s">
        <v>550</v>
      </c>
      <c r="AL29" s="830"/>
      <c r="AM29" s="830"/>
      <c r="AN29" s="830"/>
      <c r="AO29" s="830"/>
      <c r="AP29" s="830" t="s">
        <v>550</v>
      </c>
      <c r="AQ29" s="830"/>
      <c r="AR29" s="830"/>
      <c r="AS29" s="830"/>
      <c r="AT29" s="830"/>
      <c r="AU29" s="830" t="s">
        <v>550</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73</v>
      </c>
      <c r="R30" s="784"/>
      <c r="S30" s="784"/>
      <c r="T30" s="784"/>
      <c r="U30" s="784"/>
      <c r="V30" s="784">
        <v>72</v>
      </c>
      <c r="W30" s="784"/>
      <c r="X30" s="784"/>
      <c r="Y30" s="784"/>
      <c r="Z30" s="784"/>
      <c r="AA30" s="784">
        <v>1</v>
      </c>
      <c r="AB30" s="784"/>
      <c r="AC30" s="784"/>
      <c r="AD30" s="784"/>
      <c r="AE30" s="785"/>
      <c r="AF30" s="786">
        <v>1</v>
      </c>
      <c r="AG30" s="787"/>
      <c r="AH30" s="787"/>
      <c r="AI30" s="787"/>
      <c r="AJ30" s="788"/>
      <c r="AK30" s="834" t="s">
        <v>550</v>
      </c>
      <c r="AL30" s="830"/>
      <c r="AM30" s="830"/>
      <c r="AN30" s="830"/>
      <c r="AO30" s="830"/>
      <c r="AP30" s="830" t="s">
        <v>550</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48</v>
      </c>
      <c r="R31" s="784"/>
      <c r="S31" s="784"/>
      <c r="T31" s="784"/>
      <c r="U31" s="784"/>
      <c r="V31" s="784">
        <v>46</v>
      </c>
      <c r="W31" s="784"/>
      <c r="X31" s="784"/>
      <c r="Y31" s="784"/>
      <c r="Z31" s="784"/>
      <c r="AA31" s="784">
        <v>2</v>
      </c>
      <c r="AB31" s="784"/>
      <c r="AC31" s="784"/>
      <c r="AD31" s="784"/>
      <c r="AE31" s="785"/>
      <c r="AF31" s="786">
        <v>2</v>
      </c>
      <c r="AG31" s="787"/>
      <c r="AH31" s="787"/>
      <c r="AI31" s="787"/>
      <c r="AJ31" s="788"/>
      <c r="AK31" s="834">
        <v>38</v>
      </c>
      <c r="AL31" s="830"/>
      <c r="AM31" s="830"/>
      <c r="AN31" s="830"/>
      <c r="AO31" s="830"/>
      <c r="AP31" s="830" t="s">
        <v>550</v>
      </c>
      <c r="AQ31" s="830"/>
      <c r="AR31" s="830"/>
      <c r="AS31" s="830"/>
      <c r="AT31" s="830"/>
      <c r="AU31" s="830" t="s">
        <v>550</v>
      </c>
      <c r="AV31" s="830"/>
      <c r="AW31" s="830"/>
      <c r="AX31" s="830"/>
      <c r="AY31" s="830"/>
      <c r="AZ31" s="831" t="s">
        <v>550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54</v>
      </c>
      <c r="R32" s="784"/>
      <c r="S32" s="784"/>
      <c r="T32" s="784"/>
      <c r="U32" s="784"/>
      <c r="V32" s="784">
        <v>246</v>
      </c>
      <c r="W32" s="784"/>
      <c r="X32" s="784"/>
      <c r="Y32" s="784"/>
      <c r="Z32" s="784"/>
      <c r="AA32" s="784">
        <v>192</v>
      </c>
      <c r="AB32" s="784"/>
      <c r="AC32" s="784"/>
      <c r="AD32" s="784"/>
      <c r="AE32" s="785"/>
      <c r="AF32" s="786">
        <v>192</v>
      </c>
      <c r="AG32" s="787"/>
      <c r="AH32" s="787"/>
      <c r="AI32" s="787"/>
      <c r="AJ32" s="788"/>
      <c r="AK32" s="834">
        <v>400</v>
      </c>
      <c r="AL32" s="830"/>
      <c r="AM32" s="830"/>
      <c r="AN32" s="830"/>
      <c r="AO32" s="830"/>
      <c r="AP32" s="830">
        <v>916</v>
      </c>
      <c r="AQ32" s="830"/>
      <c r="AR32" s="830"/>
      <c r="AS32" s="830"/>
      <c r="AT32" s="830"/>
      <c r="AU32" s="830">
        <v>458</v>
      </c>
      <c r="AV32" s="830"/>
      <c r="AW32" s="830"/>
      <c r="AX32" s="830"/>
      <c r="AY32" s="830"/>
      <c r="AZ32" s="831" t="s">
        <v>550</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247</v>
      </c>
      <c r="R33" s="784"/>
      <c r="S33" s="784"/>
      <c r="T33" s="784"/>
      <c r="U33" s="784"/>
      <c r="V33" s="784">
        <v>237</v>
      </c>
      <c r="W33" s="784"/>
      <c r="X33" s="784"/>
      <c r="Y33" s="784"/>
      <c r="Z33" s="784"/>
      <c r="AA33" s="784">
        <v>10</v>
      </c>
      <c r="AB33" s="784"/>
      <c r="AC33" s="784"/>
      <c r="AD33" s="784"/>
      <c r="AE33" s="785"/>
      <c r="AF33" s="786">
        <v>10</v>
      </c>
      <c r="AG33" s="787"/>
      <c r="AH33" s="787"/>
      <c r="AI33" s="787"/>
      <c r="AJ33" s="788"/>
      <c r="AK33" s="834">
        <v>64</v>
      </c>
      <c r="AL33" s="830"/>
      <c r="AM33" s="830"/>
      <c r="AN33" s="830"/>
      <c r="AO33" s="830"/>
      <c r="AP33" s="830">
        <v>794</v>
      </c>
      <c r="AQ33" s="830"/>
      <c r="AR33" s="830"/>
      <c r="AS33" s="830"/>
      <c r="AT33" s="830"/>
      <c r="AU33" s="830">
        <v>397</v>
      </c>
      <c r="AV33" s="830"/>
      <c r="AW33" s="830"/>
      <c r="AX33" s="830"/>
      <c r="AY33" s="830"/>
      <c r="AZ33" s="831" t="s">
        <v>550</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197</v>
      </c>
      <c r="R34" s="784"/>
      <c r="S34" s="784"/>
      <c r="T34" s="784"/>
      <c r="U34" s="784"/>
      <c r="V34" s="784">
        <v>185</v>
      </c>
      <c r="W34" s="784"/>
      <c r="X34" s="784"/>
      <c r="Y34" s="784"/>
      <c r="Z34" s="784"/>
      <c r="AA34" s="784">
        <v>12</v>
      </c>
      <c r="AB34" s="784"/>
      <c r="AC34" s="784"/>
      <c r="AD34" s="784"/>
      <c r="AE34" s="785"/>
      <c r="AF34" s="786">
        <v>12</v>
      </c>
      <c r="AG34" s="787"/>
      <c r="AH34" s="787"/>
      <c r="AI34" s="787"/>
      <c r="AJ34" s="788"/>
      <c r="AK34" s="834">
        <v>87</v>
      </c>
      <c r="AL34" s="830"/>
      <c r="AM34" s="830"/>
      <c r="AN34" s="830"/>
      <c r="AO34" s="830"/>
      <c r="AP34" s="830">
        <v>551</v>
      </c>
      <c r="AQ34" s="830"/>
      <c r="AR34" s="830"/>
      <c r="AS34" s="830"/>
      <c r="AT34" s="830"/>
      <c r="AU34" s="830">
        <v>275</v>
      </c>
      <c r="AV34" s="830"/>
      <c r="AW34" s="830"/>
      <c r="AX34" s="830"/>
      <c r="AY34" s="830"/>
      <c r="AZ34" s="831" t="s">
        <v>550</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271</v>
      </c>
      <c r="AG63" s="844"/>
      <c r="AH63" s="844"/>
      <c r="AI63" s="844"/>
      <c r="AJ63" s="845"/>
      <c r="AK63" s="846"/>
      <c r="AL63" s="841"/>
      <c r="AM63" s="841"/>
      <c r="AN63" s="841"/>
      <c r="AO63" s="841"/>
      <c r="AP63" s="844">
        <v>2261</v>
      </c>
      <c r="AQ63" s="844"/>
      <c r="AR63" s="844"/>
      <c r="AS63" s="844"/>
      <c r="AT63" s="844"/>
      <c r="AU63" s="844">
        <v>1130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551</v>
      </c>
      <c r="C68" s="870"/>
      <c r="D68" s="870"/>
      <c r="E68" s="870"/>
      <c r="F68" s="870"/>
      <c r="G68" s="870"/>
      <c r="H68" s="870"/>
      <c r="I68" s="870"/>
      <c r="J68" s="870"/>
      <c r="K68" s="870"/>
      <c r="L68" s="870"/>
      <c r="M68" s="870"/>
      <c r="N68" s="870"/>
      <c r="O68" s="870"/>
      <c r="P68" s="871"/>
      <c r="Q68" s="872">
        <v>2634</v>
      </c>
      <c r="R68" s="866"/>
      <c r="S68" s="866"/>
      <c r="T68" s="866"/>
      <c r="U68" s="866"/>
      <c r="V68" s="866">
        <v>2597</v>
      </c>
      <c r="W68" s="866"/>
      <c r="X68" s="866"/>
      <c r="Y68" s="866"/>
      <c r="Z68" s="866"/>
      <c r="AA68" s="866">
        <v>37</v>
      </c>
      <c r="AB68" s="866"/>
      <c r="AC68" s="866"/>
      <c r="AD68" s="866"/>
      <c r="AE68" s="866"/>
      <c r="AF68" s="866">
        <v>37</v>
      </c>
      <c r="AG68" s="866"/>
      <c r="AH68" s="866"/>
      <c r="AI68" s="866"/>
      <c r="AJ68" s="866"/>
      <c r="AK68" s="866">
        <v>0</v>
      </c>
      <c r="AL68" s="866"/>
      <c r="AM68" s="866"/>
      <c r="AN68" s="866"/>
      <c r="AO68" s="866"/>
      <c r="AP68" s="866">
        <v>1583</v>
      </c>
      <c r="AQ68" s="866"/>
      <c r="AR68" s="866"/>
      <c r="AS68" s="866"/>
      <c r="AT68" s="866"/>
      <c r="AU68" s="866" t="s">
        <v>556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552</v>
      </c>
      <c r="C69" s="874"/>
      <c r="D69" s="874"/>
      <c r="E69" s="874"/>
      <c r="F69" s="874"/>
      <c r="G69" s="874"/>
      <c r="H69" s="874"/>
      <c r="I69" s="874"/>
      <c r="J69" s="874"/>
      <c r="K69" s="874"/>
      <c r="L69" s="874"/>
      <c r="M69" s="874"/>
      <c r="N69" s="874"/>
      <c r="O69" s="874"/>
      <c r="P69" s="875"/>
      <c r="Q69" s="876">
        <v>565</v>
      </c>
      <c r="R69" s="830"/>
      <c r="S69" s="830"/>
      <c r="T69" s="830"/>
      <c r="U69" s="830"/>
      <c r="V69" s="830">
        <v>519</v>
      </c>
      <c r="W69" s="830"/>
      <c r="X69" s="830"/>
      <c r="Y69" s="830"/>
      <c r="Z69" s="830"/>
      <c r="AA69" s="830">
        <v>46</v>
      </c>
      <c r="AB69" s="830"/>
      <c r="AC69" s="830"/>
      <c r="AD69" s="830"/>
      <c r="AE69" s="830"/>
      <c r="AF69" s="830">
        <v>46</v>
      </c>
      <c r="AG69" s="830"/>
      <c r="AH69" s="830"/>
      <c r="AI69" s="830"/>
      <c r="AJ69" s="830"/>
      <c r="AK69" s="830">
        <v>0</v>
      </c>
      <c r="AL69" s="830"/>
      <c r="AM69" s="830"/>
      <c r="AN69" s="830"/>
      <c r="AO69" s="830"/>
      <c r="AP69" s="830">
        <v>707</v>
      </c>
      <c r="AQ69" s="830"/>
      <c r="AR69" s="830"/>
      <c r="AS69" s="830"/>
      <c r="AT69" s="830"/>
      <c r="AU69" s="830">
        <v>64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553</v>
      </c>
      <c r="C70" s="874"/>
      <c r="D70" s="874"/>
      <c r="E70" s="874"/>
      <c r="F70" s="874"/>
      <c r="G70" s="874"/>
      <c r="H70" s="874"/>
      <c r="I70" s="874"/>
      <c r="J70" s="874"/>
      <c r="K70" s="874"/>
      <c r="L70" s="874"/>
      <c r="M70" s="874"/>
      <c r="N70" s="874"/>
      <c r="O70" s="874"/>
      <c r="P70" s="875"/>
      <c r="Q70" s="876">
        <v>17</v>
      </c>
      <c r="R70" s="830"/>
      <c r="S70" s="830"/>
      <c r="T70" s="830"/>
      <c r="U70" s="830"/>
      <c r="V70" s="830">
        <v>15</v>
      </c>
      <c r="W70" s="830"/>
      <c r="X70" s="830"/>
      <c r="Y70" s="830"/>
      <c r="Z70" s="830"/>
      <c r="AA70" s="830">
        <v>2</v>
      </c>
      <c r="AB70" s="830"/>
      <c r="AC70" s="830"/>
      <c r="AD70" s="830"/>
      <c r="AE70" s="830"/>
      <c r="AF70" s="830">
        <v>2</v>
      </c>
      <c r="AG70" s="830"/>
      <c r="AH70" s="830"/>
      <c r="AI70" s="830"/>
      <c r="AJ70" s="830"/>
      <c r="AK70" s="830">
        <v>0</v>
      </c>
      <c r="AL70" s="830"/>
      <c r="AM70" s="830"/>
      <c r="AN70" s="830"/>
      <c r="AO70" s="830"/>
      <c r="AP70" s="830">
        <v>0</v>
      </c>
      <c r="AQ70" s="830"/>
      <c r="AR70" s="830"/>
      <c r="AS70" s="830"/>
      <c r="AT70" s="830"/>
      <c r="AU70" s="830" t="s">
        <v>556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554</v>
      </c>
      <c r="C71" s="874"/>
      <c r="D71" s="874"/>
      <c r="E71" s="874"/>
      <c r="F71" s="874"/>
      <c r="G71" s="874"/>
      <c r="H71" s="874"/>
      <c r="I71" s="874"/>
      <c r="J71" s="874"/>
      <c r="K71" s="874"/>
      <c r="L71" s="874"/>
      <c r="M71" s="874"/>
      <c r="N71" s="874"/>
      <c r="O71" s="874"/>
      <c r="P71" s="875"/>
      <c r="Q71" s="876">
        <v>4118</v>
      </c>
      <c r="R71" s="830"/>
      <c r="S71" s="830"/>
      <c r="T71" s="830"/>
      <c r="U71" s="830"/>
      <c r="V71" s="830">
        <v>4119</v>
      </c>
      <c r="W71" s="830"/>
      <c r="X71" s="830"/>
      <c r="Y71" s="830"/>
      <c r="Z71" s="830"/>
      <c r="AA71" s="830">
        <v>-2</v>
      </c>
      <c r="AB71" s="830"/>
      <c r="AC71" s="830"/>
      <c r="AD71" s="830"/>
      <c r="AE71" s="830"/>
      <c r="AF71" s="830">
        <v>722</v>
      </c>
      <c r="AG71" s="830"/>
      <c r="AH71" s="830"/>
      <c r="AI71" s="830"/>
      <c r="AJ71" s="830"/>
      <c r="AK71" s="830">
        <v>0</v>
      </c>
      <c r="AL71" s="830"/>
      <c r="AM71" s="830"/>
      <c r="AN71" s="830"/>
      <c r="AO71" s="830"/>
      <c r="AP71" s="830">
        <v>3025</v>
      </c>
      <c r="AQ71" s="830"/>
      <c r="AR71" s="830"/>
      <c r="AS71" s="830"/>
      <c r="AT71" s="830"/>
      <c r="AU71" s="830" t="s">
        <v>556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807</v>
      </c>
      <c r="AG88" s="844"/>
      <c r="AH88" s="844"/>
      <c r="AI88" s="844"/>
      <c r="AJ88" s="844"/>
      <c r="AK88" s="841"/>
      <c r="AL88" s="841"/>
      <c r="AM88" s="841"/>
      <c r="AN88" s="841"/>
      <c r="AO88" s="841"/>
      <c r="AP88" s="844">
        <v>5315</v>
      </c>
      <c r="AQ88" s="844"/>
      <c r="AR88" s="844"/>
      <c r="AS88" s="844"/>
      <c r="AT88" s="844"/>
      <c r="AU88" s="844">
        <v>64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32</v>
      </c>
      <c r="CS102" s="852"/>
      <c r="CT102" s="852"/>
      <c r="CU102" s="852"/>
      <c r="CV102" s="891"/>
      <c r="CW102" s="890" t="s">
        <v>556</v>
      </c>
      <c r="CX102" s="852"/>
      <c r="CY102" s="852"/>
      <c r="CZ102" s="852"/>
      <c r="DA102" s="891"/>
      <c r="DB102" s="890" t="s">
        <v>556</v>
      </c>
      <c r="DC102" s="852"/>
      <c r="DD102" s="852"/>
      <c r="DE102" s="852"/>
      <c r="DF102" s="891"/>
      <c r="DG102" s="890" t="s">
        <v>556</v>
      </c>
      <c r="DH102" s="852"/>
      <c r="DI102" s="852"/>
      <c r="DJ102" s="852"/>
      <c r="DK102" s="891"/>
      <c r="DL102" s="890" t="s">
        <v>556</v>
      </c>
      <c r="DM102" s="852"/>
      <c r="DN102" s="852"/>
      <c r="DO102" s="852"/>
      <c r="DP102" s="891"/>
      <c r="DQ102" s="890" t="s">
        <v>556</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536245</v>
      </c>
      <c r="AB110" s="900"/>
      <c r="AC110" s="900"/>
      <c r="AD110" s="900"/>
      <c r="AE110" s="901"/>
      <c r="AF110" s="902">
        <v>553492</v>
      </c>
      <c r="AG110" s="900"/>
      <c r="AH110" s="900"/>
      <c r="AI110" s="900"/>
      <c r="AJ110" s="901"/>
      <c r="AK110" s="902">
        <v>600940</v>
      </c>
      <c r="AL110" s="900"/>
      <c r="AM110" s="900"/>
      <c r="AN110" s="900"/>
      <c r="AO110" s="901"/>
      <c r="AP110" s="903">
        <v>22.4</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5164465</v>
      </c>
      <c r="BR110" s="931"/>
      <c r="BS110" s="931"/>
      <c r="BT110" s="931"/>
      <c r="BU110" s="931"/>
      <c r="BV110" s="931">
        <v>4773378</v>
      </c>
      <c r="BW110" s="931"/>
      <c r="BX110" s="931"/>
      <c r="BY110" s="931"/>
      <c r="BZ110" s="931"/>
      <c r="CA110" s="931">
        <v>4314822</v>
      </c>
      <c r="CB110" s="931"/>
      <c r="CC110" s="931"/>
      <c r="CD110" s="931"/>
      <c r="CE110" s="931"/>
      <c r="CF110" s="944">
        <v>161.19999999999999</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1556353</v>
      </c>
      <c r="BR112" s="926"/>
      <c r="BS112" s="926"/>
      <c r="BT112" s="926"/>
      <c r="BU112" s="926"/>
      <c r="BV112" s="926">
        <v>1512068</v>
      </c>
      <c r="BW112" s="926"/>
      <c r="BX112" s="926"/>
      <c r="BY112" s="926"/>
      <c r="BZ112" s="926"/>
      <c r="CA112" s="926">
        <v>1435994</v>
      </c>
      <c r="CB112" s="926"/>
      <c r="CC112" s="926"/>
      <c r="CD112" s="926"/>
      <c r="CE112" s="926"/>
      <c r="CF112" s="920">
        <v>53.6</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143905</v>
      </c>
      <c r="AB113" s="938"/>
      <c r="AC113" s="938"/>
      <c r="AD113" s="938"/>
      <c r="AE113" s="939"/>
      <c r="AF113" s="940">
        <v>143836</v>
      </c>
      <c r="AG113" s="938"/>
      <c r="AH113" s="938"/>
      <c r="AI113" s="938"/>
      <c r="AJ113" s="939"/>
      <c r="AK113" s="940">
        <v>134859</v>
      </c>
      <c r="AL113" s="938"/>
      <c r="AM113" s="938"/>
      <c r="AN113" s="938"/>
      <c r="AO113" s="939"/>
      <c r="AP113" s="941">
        <v>5</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98151</v>
      </c>
      <c r="BR113" s="926"/>
      <c r="BS113" s="926"/>
      <c r="BT113" s="926"/>
      <c r="BU113" s="926"/>
      <c r="BV113" s="926">
        <v>80993</v>
      </c>
      <c r="BW113" s="926"/>
      <c r="BX113" s="926"/>
      <c r="BY113" s="926"/>
      <c r="BZ113" s="926"/>
      <c r="CA113" s="926">
        <v>63690</v>
      </c>
      <c r="CB113" s="926"/>
      <c r="CC113" s="926"/>
      <c r="CD113" s="926"/>
      <c r="CE113" s="926"/>
      <c r="CF113" s="920">
        <v>2.4</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17915</v>
      </c>
      <c r="AB114" s="959"/>
      <c r="AC114" s="959"/>
      <c r="AD114" s="959"/>
      <c r="AE114" s="960"/>
      <c r="AF114" s="961">
        <v>17645</v>
      </c>
      <c r="AG114" s="959"/>
      <c r="AH114" s="959"/>
      <c r="AI114" s="959"/>
      <c r="AJ114" s="960"/>
      <c r="AK114" s="961">
        <v>17645</v>
      </c>
      <c r="AL114" s="959"/>
      <c r="AM114" s="959"/>
      <c r="AN114" s="959"/>
      <c r="AO114" s="960"/>
      <c r="AP114" s="962">
        <v>0.7</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553940</v>
      </c>
      <c r="BR114" s="926"/>
      <c r="BS114" s="926"/>
      <c r="BT114" s="926"/>
      <c r="BU114" s="926"/>
      <c r="BV114" s="926">
        <v>562922</v>
      </c>
      <c r="BW114" s="926"/>
      <c r="BX114" s="926"/>
      <c r="BY114" s="926"/>
      <c r="BZ114" s="926"/>
      <c r="CA114" s="926">
        <v>566574</v>
      </c>
      <c r="CB114" s="926"/>
      <c r="CC114" s="926"/>
      <c r="CD114" s="926"/>
      <c r="CE114" s="926"/>
      <c r="CF114" s="920">
        <v>21.2</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707</v>
      </c>
      <c r="AB115" s="938"/>
      <c r="AC115" s="938"/>
      <c r="AD115" s="938"/>
      <c r="AE115" s="939"/>
      <c r="AF115" s="940">
        <v>596</v>
      </c>
      <c r="AG115" s="938"/>
      <c r="AH115" s="938"/>
      <c r="AI115" s="938"/>
      <c r="AJ115" s="939"/>
      <c r="AK115" s="940">
        <v>512</v>
      </c>
      <c r="AL115" s="938"/>
      <c r="AM115" s="938"/>
      <c r="AN115" s="938"/>
      <c r="AO115" s="939"/>
      <c r="AP115" s="941">
        <v>0</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55</v>
      </c>
      <c r="AB116" s="959"/>
      <c r="AC116" s="959"/>
      <c r="AD116" s="959"/>
      <c r="AE116" s="960"/>
      <c r="AF116" s="961">
        <v>100</v>
      </c>
      <c r="AG116" s="959"/>
      <c r="AH116" s="959"/>
      <c r="AI116" s="959"/>
      <c r="AJ116" s="960"/>
      <c r="AK116" s="961">
        <v>202</v>
      </c>
      <c r="AL116" s="959"/>
      <c r="AM116" s="959"/>
      <c r="AN116" s="959"/>
      <c r="AO116" s="960"/>
      <c r="AP116" s="962">
        <v>0</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698827</v>
      </c>
      <c r="AB117" s="979"/>
      <c r="AC117" s="979"/>
      <c r="AD117" s="979"/>
      <c r="AE117" s="980"/>
      <c r="AF117" s="981">
        <v>715669</v>
      </c>
      <c r="AG117" s="979"/>
      <c r="AH117" s="979"/>
      <c r="AI117" s="979"/>
      <c r="AJ117" s="980"/>
      <c r="AK117" s="981">
        <v>754158</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7372909</v>
      </c>
      <c r="BR119" s="1000"/>
      <c r="BS119" s="1000"/>
      <c r="BT119" s="1000"/>
      <c r="BU119" s="1000"/>
      <c r="BV119" s="1000">
        <v>6929361</v>
      </c>
      <c r="BW119" s="1000"/>
      <c r="BX119" s="1000"/>
      <c r="BY119" s="1000"/>
      <c r="BZ119" s="1000"/>
      <c r="CA119" s="1000">
        <v>6381080</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2810006</v>
      </c>
      <c r="BR120" s="931"/>
      <c r="BS120" s="931"/>
      <c r="BT120" s="931"/>
      <c r="BU120" s="931"/>
      <c r="BV120" s="931">
        <v>2914545</v>
      </c>
      <c r="BW120" s="931"/>
      <c r="BX120" s="931"/>
      <c r="BY120" s="931"/>
      <c r="BZ120" s="931"/>
      <c r="CA120" s="931">
        <v>3153338</v>
      </c>
      <c r="CB120" s="931"/>
      <c r="CC120" s="931"/>
      <c r="CD120" s="931"/>
      <c r="CE120" s="931"/>
      <c r="CF120" s="944">
        <v>117.8</v>
      </c>
      <c r="CG120" s="945"/>
      <c r="CH120" s="945"/>
      <c r="CI120" s="945"/>
      <c r="CJ120" s="945"/>
      <c r="CK120" s="1006" t="s">
        <v>447</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701471</v>
      </c>
      <c r="DH120" s="931"/>
      <c r="DI120" s="931"/>
      <c r="DJ120" s="931"/>
      <c r="DK120" s="931"/>
      <c r="DL120" s="931">
        <v>677228</v>
      </c>
      <c r="DM120" s="931"/>
      <c r="DN120" s="931"/>
      <c r="DO120" s="931"/>
      <c r="DP120" s="931"/>
      <c r="DQ120" s="931">
        <v>665372</v>
      </c>
      <c r="DR120" s="931"/>
      <c r="DS120" s="931"/>
      <c r="DT120" s="931"/>
      <c r="DU120" s="931"/>
      <c r="DV120" s="932">
        <v>24.9</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157228</v>
      </c>
      <c r="BR121" s="926"/>
      <c r="BS121" s="926"/>
      <c r="BT121" s="926"/>
      <c r="BU121" s="926"/>
      <c r="BV121" s="926">
        <v>131471</v>
      </c>
      <c r="BW121" s="926"/>
      <c r="BX121" s="926"/>
      <c r="BY121" s="926"/>
      <c r="BZ121" s="926"/>
      <c r="CA121" s="926">
        <v>111925</v>
      </c>
      <c r="CB121" s="926"/>
      <c r="CC121" s="926"/>
      <c r="CD121" s="926"/>
      <c r="CE121" s="926"/>
      <c r="CF121" s="920">
        <v>4.2</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461121</v>
      </c>
      <c r="DH121" s="926"/>
      <c r="DI121" s="926"/>
      <c r="DJ121" s="926"/>
      <c r="DK121" s="926"/>
      <c r="DL121" s="926">
        <v>478263</v>
      </c>
      <c r="DM121" s="926"/>
      <c r="DN121" s="926"/>
      <c r="DO121" s="926"/>
      <c r="DP121" s="926"/>
      <c r="DQ121" s="926">
        <v>425065</v>
      </c>
      <c r="DR121" s="926"/>
      <c r="DS121" s="926"/>
      <c r="DT121" s="926"/>
      <c r="DU121" s="926"/>
      <c r="DV121" s="927">
        <v>15.9</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4815523</v>
      </c>
      <c r="BR122" s="1000"/>
      <c r="BS122" s="1000"/>
      <c r="BT122" s="1000"/>
      <c r="BU122" s="1000"/>
      <c r="BV122" s="1000">
        <v>4567180</v>
      </c>
      <c r="BW122" s="1000"/>
      <c r="BX122" s="1000"/>
      <c r="BY122" s="1000"/>
      <c r="BZ122" s="1000"/>
      <c r="CA122" s="1000">
        <v>4185932</v>
      </c>
      <c r="CB122" s="1000"/>
      <c r="CC122" s="1000"/>
      <c r="CD122" s="1000"/>
      <c r="CE122" s="1000"/>
      <c r="CF122" s="1017">
        <v>156.4</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379212</v>
      </c>
      <c r="DH122" s="926"/>
      <c r="DI122" s="926"/>
      <c r="DJ122" s="926"/>
      <c r="DK122" s="926"/>
      <c r="DL122" s="926">
        <v>350405</v>
      </c>
      <c r="DM122" s="926"/>
      <c r="DN122" s="926"/>
      <c r="DO122" s="926"/>
      <c r="DP122" s="926"/>
      <c r="DQ122" s="926">
        <v>341477</v>
      </c>
      <c r="DR122" s="926"/>
      <c r="DS122" s="926"/>
      <c r="DT122" s="926"/>
      <c r="DU122" s="926"/>
      <c r="DV122" s="927">
        <v>12.8</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7782757</v>
      </c>
      <c r="BR123" s="1064"/>
      <c r="BS123" s="1064"/>
      <c r="BT123" s="1064"/>
      <c r="BU123" s="1064"/>
      <c r="BV123" s="1064">
        <v>7613196</v>
      </c>
      <c r="BW123" s="1064"/>
      <c r="BX123" s="1064"/>
      <c r="BY123" s="1064"/>
      <c r="BZ123" s="1064"/>
      <c r="CA123" s="1064">
        <v>7451195</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v>14549</v>
      </c>
      <c r="DH123" s="959"/>
      <c r="DI123" s="959"/>
      <c r="DJ123" s="959"/>
      <c r="DK123" s="960"/>
      <c r="DL123" s="961">
        <v>6172</v>
      </c>
      <c r="DM123" s="959"/>
      <c r="DN123" s="959"/>
      <c r="DO123" s="959"/>
      <c r="DP123" s="960"/>
      <c r="DQ123" s="961">
        <v>4080</v>
      </c>
      <c r="DR123" s="959"/>
      <c r="DS123" s="959"/>
      <c r="DT123" s="959"/>
      <c r="DU123" s="960"/>
      <c r="DV123" s="962">
        <v>0.2</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707</v>
      </c>
      <c r="AB127" s="959"/>
      <c r="AC127" s="959"/>
      <c r="AD127" s="959"/>
      <c r="AE127" s="960"/>
      <c r="AF127" s="961">
        <v>596</v>
      </c>
      <c r="AG127" s="959"/>
      <c r="AH127" s="959"/>
      <c r="AI127" s="959"/>
      <c r="AJ127" s="960"/>
      <c r="AK127" s="961">
        <v>512</v>
      </c>
      <c r="AL127" s="959"/>
      <c r="AM127" s="959"/>
      <c r="AN127" s="959"/>
      <c r="AO127" s="960"/>
      <c r="AP127" s="962">
        <v>0</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34476</v>
      </c>
      <c r="AB128" s="1046"/>
      <c r="AC128" s="1046"/>
      <c r="AD128" s="1046"/>
      <c r="AE128" s="1047"/>
      <c r="AF128" s="1048">
        <v>35943</v>
      </c>
      <c r="AG128" s="1046"/>
      <c r="AH128" s="1046"/>
      <c r="AI128" s="1046"/>
      <c r="AJ128" s="1047"/>
      <c r="AK128" s="1048">
        <v>34095</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3226389</v>
      </c>
      <c r="AB129" s="959"/>
      <c r="AC129" s="959"/>
      <c r="AD129" s="959"/>
      <c r="AE129" s="960"/>
      <c r="AF129" s="961">
        <v>3095231</v>
      </c>
      <c r="AG129" s="959"/>
      <c r="AH129" s="959"/>
      <c r="AI129" s="959"/>
      <c r="AJ129" s="960"/>
      <c r="AK129" s="961">
        <v>3187078</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477387</v>
      </c>
      <c r="AB130" s="959"/>
      <c r="AC130" s="959"/>
      <c r="AD130" s="959"/>
      <c r="AE130" s="960"/>
      <c r="AF130" s="961">
        <v>484461</v>
      </c>
      <c r="AG130" s="959"/>
      <c r="AH130" s="959"/>
      <c r="AI130" s="959"/>
      <c r="AJ130" s="960"/>
      <c r="AK130" s="961">
        <v>509880</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7.3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2749002</v>
      </c>
      <c r="AB131" s="986"/>
      <c r="AC131" s="986"/>
      <c r="AD131" s="986"/>
      <c r="AE131" s="987"/>
      <c r="AF131" s="985">
        <v>2610770</v>
      </c>
      <c r="AG131" s="986"/>
      <c r="AH131" s="986"/>
      <c r="AI131" s="986"/>
      <c r="AJ131" s="987"/>
      <c r="AK131" s="985">
        <v>2677198</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6.8011591119999997</v>
      </c>
      <c r="AB132" s="1097"/>
      <c r="AC132" s="1097"/>
      <c r="AD132" s="1097"/>
      <c r="AE132" s="1098"/>
      <c r="AF132" s="1099">
        <v>7.4792111139999999</v>
      </c>
      <c r="AG132" s="1097"/>
      <c r="AH132" s="1097"/>
      <c r="AI132" s="1097"/>
      <c r="AJ132" s="1098"/>
      <c r="AK132" s="1099">
        <v>7.8508575010000001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7.9</v>
      </c>
      <c r="AB133" s="1080"/>
      <c r="AC133" s="1080"/>
      <c r="AD133" s="1080"/>
      <c r="AE133" s="1081"/>
      <c r="AF133" s="1079">
        <v>7.4</v>
      </c>
      <c r="AG133" s="1080"/>
      <c r="AH133" s="1080"/>
      <c r="AI133" s="1080"/>
      <c r="AJ133" s="1081"/>
      <c r="AK133" s="1079">
        <v>7.3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LIBX1PK7xkDEdprNlcIK5akRstX7Mr7BMSiCgdMkaxTBf8nlH7ybEUmbmJk2tBMhz2Gq1p6ou35ug/NfPLI1w==" saltValue="NHGj2e3aowTewpWKQsYp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gXxacGQRma9KdIaCLiI8buiBtKwgRKO2uGrY+V225ku3vrdXKZTwkfoNLuRXsxBb8g65OWNkCJTgMEGsxjd/w==" saltValue="8h/PPIjizDxk+xX1KWYu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XeVEwmoiqDJjeWm/aZer8JBROiDWCpY0SORTNRHbC0TkxA9xmkws9bgS69AwjzKUJS6a1xUjbRFtct4XbWhOg==" saltValue="l+dn0whzdB3Qj+SOkam/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703786</v>
      </c>
      <c r="AP9" s="281">
        <v>197471</v>
      </c>
      <c r="AQ9" s="282">
        <v>243450</v>
      </c>
      <c r="AR9" s="283">
        <v>-18.899999999999999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120918</v>
      </c>
      <c r="AP10" s="284">
        <v>33928</v>
      </c>
      <c r="AQ10" s="285">
        <v>36828</v>
      </c>
      <c r="AR10" s="286">
        <v>-7.9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2575</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211</v>
      </c>
      <c r="AP13" s="284">
        <v>59</v>
      </c>
      <c r="AQ13" s="285">
        <v>11862</v>
      </c>
      <c r="AR13" s="286">
        <v>-99.5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3000</v>
      </c>
      <c r="AP14" s="284">
        <v>842</v>
      </c>
      <c r="AQ14" s="285">
        <v>4647</v>
      </c>
      <c r="AR14" s="286">
        <v>-81.900000000000006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-34770</v>
      </c>
      <c r="AP15" s="284">
        <v>-9756</v>
      </c>
      <c r="AQ15" s="285">
        <v>-13358</v>
      </c>
      <c r="AR15" s="286">
        <v>-27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793145</v>
      </c>
      <c r="AP16" s="284">
        <v>222543</v>
      </c>
      <c r="AQ16" s="285">
        <v>286004</v>
      </c>
      <c r="AR16" s="286">
        <v>-22.2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21.32</v>
      </c>
      <c r="AP21" s="298">
        <v>24.25</v>
      </c>
      <c r="AQ21" s="299">
        <v>-2.93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97.2</v>
      </c>
      <c r="AP22" s="303">
        <v>95.4</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600940</v>
      </c>
      <c r="AP32" s="312">
        <v>168614</v>
      </c>
      <c r="AQ32" s="313">
        <v>167387</v>
      </c>
      <c r="AR32" s="314">
        <v>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v>5</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134859</v>
      </c>
      <c r="AP35" s="312">
        <v>37839</v>
      </c>
      <c r="AQ35" s="313">
        <v>34589</v>
      </c>
      <c r="AR35" s="314">
        <v>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17645</v>
      </c>
      <c r="AP36" s="312">
        <v>4951</v>
      </c>
      <c r="AQ36" s="313">
        <v>2508</v>
      </c>
      <c r="AR36" s="314">
        <v>97.4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512</v>
      </c>
      <c r="AP37" s="312">
        <v>144</v>
      </c>
      <c r="AQ37" s="313">
        <v>1525</v>
      </c>
      <c r="AR37" s="314">
        <v>-90.6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v>202</v>
      </c>
      <c r="AP38" s="315">
        <v>57</v>
      </c>
      <c r="AQ38" s="316">
        <v>44</v>
      </c>
      <c r="AR38" s="304">
        <v>29.5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-34095</v>
      </c>
      <c r="AP39" s="312">
        <v>-9566</v>
      </c>
      <c r="AQ39" s="313">
        <v>-7489</v>
      </c>
      <c r="AR39" s="314">
        <v>27.7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-509880</v>
      </c>
      <c r="AP40" s="312">
        <v>-143064</v>
      </c>
      <c r="AQ40" s="313">
        <v>-138932</v>
      </c>
      <c r="AR40" s="314">
        <v>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210183</v>
      </c>
      <c r="AP41" s="312">
        <v>58974</v>
      </c>
      <c r="AQ41" s="313">
        <v>59636</v>
      </c>
      <c r="AR41" s="314">
        <v>-1.1000000000000001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1138266</v>
      </c>
      <c r="AN51" s="334">
        <v>301288</v>
      </c>
      <c r="AO51" s="335">
        <v>-5.8</v>
      </c>
      <c r="AP51" s="336">
        <v>268375</v>
      </c>
      <c r="AQ51" s="337">
        <v>-1.2</v>
      </c>
      <c r="AR51" s="338">
        <v>-4.5999999999999996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429834</v>
      </c>
      <c r="AN52" s="342">
        <v>113773</v>
      </c>
      <c r="AO52" s="343">
        <v>-27.1</v>
      </c>
      <c r="AP52" s="344">
        <v>119602</v>
      </c>
      <c r="AQ52" s="345">
        <v>1.5</v>
      </c>
      <c r="AR52" s="346">
        <v>-28.6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518794</v>
      </c>
      <c r="AN53" s="334">
        <v>138161</v>
      </c>
      <c r="AO53" s="335">
        <v>-54.1</v>
      </c>
      <c r="AP53" s="336">
        <v>301035</v>
      </c>
      <c r="AQ53" s="337">
        <v>12.2</v>
      </c>
      <c r="AR53" s="338">
        <v>-66.3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444638</v>
      </c>
      <c r="AN54" s="342">
        <v>118412</v>
      </c>
      <c r="AO54" s="343">
        <v>4.0999999999999996</v>
      </c>
      <c r="AP54" s="344">
        <v>154376</v>
      </c>
      <c r="AQ54" s="345">
        <v>29.1</v>
      </c>
      <c r="AR54" s="346">
        <v>-25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479802</v>
      </c>
      <c r="AN55" s="334">
        <v>130133</v>
      </c>
      <c r="AO55" s="335">
        <v>-5.8</v>
      </c>
      <c r="AP55" s="336">
        <v>277467</v>
      </c>
      <c r="AQ55" s="337">
        <v>-7.8</v>
      </c>
      <c r="AR55" s="338">
        <v>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326671</v>
      </c>
      <c r="AN56" s="342">
        <v>88601</v>
      </c>
      <c r="AO56" s="343">
        <v>-25.2</v>
      </c>
      <c r="AP56" s="344">
        <v>128378</v>
      </c>
      <c r="AQ56" s="345">
        <v>-16.8</v>
      </c>
      <c r="AR56" s="346">
        <v>-8.4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352354</v>
      </c>
      <c r="AN57" s="334">
        <v>98012</v>
      </c>
      <c r="AO57" s="335">
        <v>-24.7</v>
      </c>
      <c r="AP57" s="336">
        <v>282256</v>
      </c>
      <c r="AQ57" s="337">
        <v>1.7</v>
      </c>
      <c r="AR57" s="338">
        <v>-26.4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264849</v>
      </c>
      <c r="AN58" s="342">
        <v>73671</v>
      </c>
      <c r="AO58" s="343">
        <v>-16.899999999999999</v>
      </c>
      <c r="AP58" s="344">
        <v>145453</v>
      </c>
      <c r="AQ58" s="345">
        <v>13.3</v>
      </c>
      <c r="AR58" s="346">
        <v>-30.2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293200</v>
      </c>
      <c r="AN59" s="334">
        <v>82267</v>
      </c>
      <c r="AO59" s="335">
        <v>-16.100000000000001</v>
      </c>
      <c r="AP59" s="336">
        <v>295341</v>
      </c>
      <c r="AQ59" s="337">
        <v>4.5999999999999996</v>
      </c>
      <c r="AR59" s="338">
        <v>-20.7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239047</v>
      </c>
      <c r="AN60" s="342">
        <v>67073</v>
      </c>
      <c r="AO60" s="343">
        <v>-9</v>
      </c>
      <c r="AP60" s="344">
        <v>137402</v>
      </c>
      <c r="AQ60" s="345">
        <v>-5.5</v>
      </c>
      <c r="AR60" s="346">
        <v>-3.5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556483</v>
      </c>
      <c r="AN61" s="349">
        <v>149972</v>
      </c>
      <c r="AO61" s="350">
        <v>-21.3</v>
      </c>
      <c r="AP61" s="351">
        <v>284895</v>
      </c>
      <c r="AQ61" s="352">
        <v>1.9</v>
      </c>
      <c r="AR61" s="338">
        <v>-23.2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341008</v>
      </c>
      <c r="AN62" s="342">
        <v>92306</v>
      </c>
      <c r="AO62" s="343">
        <v>-14.8</v>
      </c>
      <c r="AP62" s="344">
        <v>137042</v>
      </c>
      <c r="AQ62" s="345">
        <v>4.3</v>
      </c>
      <c r="AR62" s="346">
        <v>-19.100000000000001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ujB4Pxhpq0SgJtW1U4mITTOrl5wGziZTvZECBivl4M7YJbtWZfe9v7Mfcj+EWBR0m2rCEPoeGn8wlJ3YuTlNg==" saltValue="T3g3p3soYXH6uWn1H7/J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yerX7bXCdjKBv0u0Ikzzrw6TLrunwEiCH8MumwUBvmVzvAwYx/v0/ZZGQRSokMtJGqX7kVkHqss9duP8HmUaDQ==" saltValue="AGpxPLQoYFJBEv38to/e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ZWe/wy/KbenvtDBf8rW1lO76l9kA7nkHuEvJoUYZqVOPe46O1Ww3k6D2lkC+Sx3eAvku3o6Cbz4swg6MrgnCbg==" saltValue="AgYUol6BFtmvR1N30ZG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61.68</v>
      </c>
      <c r="G47" s="12">
        <v>55.88</v>
      </c>
      <c r="H47" s="12">
        <v>46.78</v>
      </c>
      <c r="I47" s="12">
        <v>50.05</v>
      </c>
      <c r="J47" s="13">
        <v>49.84</v>
      </c>
    </row>
    <row r="48" spans="2:10" ht="57.75" customHeight="1" x14ac:dyDescent="0.15">
      <c r="B48" s="14"/>
      <c r="C48" s="1141" t="s">
        <v>4</v>
      </c>
      <c r="D48" s="1141"/>
      <c r="E48" s="1142"/>
      <c r="F48" s="15">
        <v>5.07</v>
      </c>
      <c r="G48" s="16">
        <v>7.07</v>
      </c>
      <c r="H48" s="16">
        <v>7.69</v>
      </c>
      <c r="I48" s="16">
        <v>7.95</v>
      </c>
      <c r="J48" s="17">
        <v>7.71</v>
      </c>
    </row>
    <row r="49" spans="2:10" ht="57.75" customHeight="1" thickBot="1" x14ac:dyDescent="0.2">
      <c r="B49" s="18"/>
      <c r="C49" s="1143" t="s">
        <v>5</v>
      </c>
      <c r="D49" s="1143"/>
      <c r="E49" s="1144"/>
      <c r="F49" s="19" t="s">
        <v>532</v>
      </c>
      <c r="G49" s="20" t="s">
        <v>533</v>
      </c>
      <c r="H49" s="20" t="s">
        <v>534</v>
      </c>
      <c r="I49" s="20">
        <v>1.22</v>
      </c>
      <c r="J49" s="21">
        <v>1.22</v>
      </c>
    </row>
    <row r="50" spans="2:10" x14ac:dyDescent="0.15"/>
  </sheetData>
  <sheetProtection algorithmName="SHA-512" hashValue="xJf22118chcpdQOnSL+IbBI6ddd4z00lbZdPewQeww3TVFkBAYDS4PBiMb4W2aHCzzvZwkjCo+ArqB9L5ZyZVQ==" saltValue="tIlue7PuIXVipsC4biA3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535</v>
      </c>
      <c r="D34" s="1151"/>
      <c r="E34" s="1152"/>
      <c r="F34" s="32">
        <v>5.0599999999999996</v>
      </c>
      <c r="G34" s="33">
        <v>7.07</v>
      </c>
      <c r="H34" s="33">
        <v>7.69</v>
      </c>
      <c r="I34" s="33">
        <v>7.95</v>
      </c>
      <c r="J34" s="34">
        <v>7.7</v>
      </c>
      <c r="K34" s="22"/>
      <c r="L34" s="22"/>
      <c r="M34" s="22"/>
      <c r="N34" s="22"/>
      <c r="O34" s="22"/>
      <c r="P34" s="22"/>
    </row>
    <row r="35" spans="1:16" ht="39" customHeight="1" x14ac:dyDescent="0.15">
      <c r="A35" s="22"/>
      <c r="B35" s="35"/>
      <c r="C35" s="1145" t="s">
        <v>536</v>
      </c>
      <c r="D35" s="1146"/>
      <c r="E35" s="1147"/>
      <c r="F35" s="36">
        <v>12.59</v>
      </c>
      <c r="G35" s="37">
        <v>10.45</v>
      </c>
      <c r="H35" s="37">
        <v>7.73</v>
      </c>
      <c r="I35" s="37">
        <v>7.21</v>
      </c>
      <c r="J35" s="38">
        <v>6.01</v>
      </c>
      <c r="K35" s="22"/>
      <c r="L35" s="22"/>
      <c r="M35" s="22"/>
      <c r="N35" s="22"/>
      <c r="O35" s="22"/>
      <c r="P35" s="22"/>
    </row>
    <row r="36" spans="1:16" ht="39" customHeight="1" x14ac:dyDescent="0.15">
      <c r="A36" s="22"/>
      <c r="B36" s="35"/>
      <c r="C36" s="1145" t="s">
        <v>537</v>
      </c>
      <c r="D36" s="1146"/>
      <c r="E36" s="1147"/>
      <c r="F36" s="36">
        <v>1.75</v>
      </c>
      <c r="G36" s="37">
        <v>1.27</v>
      </c>
      <c r="H36" s="37">
        <v>0.3</v>
      </c>
      <c r="I36" s="37">
        <v>0.65</v>
      </c>
      <c r="J36" s="38">
        <v>0.89</v>
      </c>
      <c r="K36" s="22"/>
      <c r="L36" s="22"/>
      <c r="M36" s="22"/>
      <c r="N36" s="22"/>
      <c r="O36" s="22"/>
      <c r="P36" s="22"/>
    </row>
    <row r="37" spans="1:16" ht="39" customHeight="1" x14ac:dyDescent="0.15">
      <c r="A37" s="22"/>
      <c r="B37" s="35"/>
      <c r="C37" s="1145" t="s">
        <v>538</v>
      </c>
      <c r="D37" s="1146"/>
      <c r="E37" s="1147"/>
      <c r="F37" s="36">
        <v>0.86</v>
      </c>
      <c r="G37" s="37">
        <v>0.35</v>
      </c>
      <c r="H37" s="37">
        <v>0.63</v>
      </c>
      <c r="I37" s="37">
        <v>1.35</v>
      </c>
      <c r="J37" s="38">
        <v>0.84</v>
      </c>
      <c r="K37" s="22"/>
      <c r="L37" s="22"/>
      <c r="M37" s="22"/>
      <c r="N37" s="22"/>
      <c r="O37" s="22"/>
      <c r="P37" s="22"/>
    </row>
    <row r="38" spans="1:16" ht="39" customHeight="1" x14ac:dyDescent="0.15">
      <c r="A38" s="22"/>
      <c r="B38" s="35"/>
      <c r="C38" s="1145" t="s">
        <v>539</v>
      </c>
      <c r="D38" s="1146"/>
      <c r="E38" s="1147"/>
      <c r="F38" s="36">
        <v>0.17</v>
      </c>
      <c r="G38" s="37">
        <v>0.2</v>
      </c>
      <c r="H38" s="37">
        <v>0.12</v>
      </c>
      <c r="I38" s="37">
        <v>0.22</v>
      </c>
      <c r="J38" s="38">
        <v>0.36</v>
      </c>
      <c r="K38" s="22"/>
      <c r="L38" s="22"/>
      <c r="M38" s="22"/>
      <c r="N38" s="22"/>
      <c r="O38" s="22"/>
      <c r="P38" s="22"/>
    </row>
    <row r="39" spans="1:16" ht="39" customHeight="1" x14ac:dyDescent="0.15">
      <c r="A39" s="22"/>
      <c r="B39" s="35"/>
      <c r="C39" s="1145" t="s">
        <v>540</v>
      </c>
      <c r="D39" s="1146"/>
      <c r="E39" s="1147"/>
      <c r="F39" s="36">
        <v>0.33</v>
      </c>
      <c r="G39" s="37">
        <v>0.39</v>
      </c>
      <c r="H39" s="37">
        <v>0.24</v>
      </c>
      <c r="I39" s="37">
        <v>0.2</v>
      </c>
      <c r="J39" s="38">
        <v>0.31</v>
      </c>
      <c r="K39" s="22"/>
      <c r="L39" s="22"/>
      <c r="M39" s="22"/>
      <c r="N39" s="22"/>
      <c r="O39" s="22"/>
      <c r="P39" s="22"/>
    </row>
    <row r="40" spans="1:16" ht="39" customHeight="1" x14ac:dyDescent="0.15">
      <c r="A40" s="22"/>
      <c r="B40" s="35"/>
      <c r="C40" s="1145" t="s">
        <v>541</v>
      </c>
      <c r="D40" s="1146"/>
      <c r="E40" s="1147"/>
      <c r="F40" s="36">
        <v>0.05</v>
      </c>
      <c r="G40" s="37">
        <v>0.05</v>
      </c>
      <c r="H40" s="37">
        <v>0.04</v>
      </c>
      <c r="I40" s="37">
        <v>0.04</v>
      </c>
      <c r="J40" s="38">
        <v>0.05</v>
      </c>
      <c r="K40" s="22"/>
      <c r="L40" s="22"/>
      <c r="M40" s="22"/>
      <c r="N40" s="22"/>
      <c r="O40" s="22"/>
      <c r="P40" s="22"/>
    </row>
    <row r="41" spans="1:16" ht="39" customHeight="1" x14ac:dyDescent="0.15">
      <c r="A41" s="22"/>
      <c r="B41" s="35"/>
      <c r="C41" s="1145" t="s">
        <v>542</v>
      </c>
      <c r="D41" s="1146"/>
      <c r="E41" s="1147"/>
      <c r="F41" s="36">
        <v>0.03</v>
      </c>
      <c r="G41" s="37">
        <v>0.04</v>
      </c>
      <c r="H41" s="37">
        <v>0.03</v>
      </c>
      <c r="I41" s="37">
        <v>0.03</v>
      </c>
      <c r="J41" s="38">
        <v>0.01</v>
      </c>
      <c r="K41" s="22"/>
      <c r="L41" s="22"/>
      <c r="M41" s="22"/>
      <c r="N41" s="22"/>
      <c r="O41" s="22"/>
      <c r="P41" s="22"/>
    </row>
    <row r="42" spans="1:16" ht="39" customHeight="1" x14ac:dyDescent="0.15">
      <c r="A42" s="22"/>
      <c r="B42" s="39"/>
      <c r="C42" s="1145" t="s">
        <v>543</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544</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AVn1Vodg9/oI77ysMvAAJYNOhizIHNMqrV5LE66onolyZNqKVXZKkH5QZIehFQGZ7YucPKuSeX9eoCIr8SeA==" saltValue="Dk+tCC/IFmtcs/mbw13i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497</v>
      </c>
      <c r="L45" s="60">
        <v>495</v>
      </c>
      <c r="M45" s="60">
        <v>536</v>
      </c>
      <c r="N45" s="60">
        <v>553</v>
      </c>
      <c r="O45" s="61">
        <v>601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181</v>
      </c>
      <c r="L48" s="64">
        <v>170</v>
      </c>
      <c r="M48" s="64">
        <v>144</v>
      </c>
      <c r="N48" s="64">
        <v>144</v>
      </c>
      <c r="O48" s="65">
        <v>135</v>
      </c>
      <c r="P48" s="48"/>
      <c r="Q48" s="48"/>
      <c r="R48" s="48"/>
      <c r="S48" s="48"/>
      <c r="T48" s="48"/>
      <c r="U48" s="48"/>
    </row>
    <row r="49" spans="1:21" ht="30.75" customHeight="1" x14ac:dyDescent="0.15">
      <c r="A49" s="48"/>
      <c r="B49" s="1155"/>
      <c r="C49" s="1156"/>
      <c r="D49" s="62"/>
      <c r="E49" s="1161" t="s">
        <v>14</v>
      </c>
      <c r="F49" s="1161"/>
      <c r="G49" s="1161"/>
      <c r="H49" s="1161"/>
      <c r="I49" s="1161"/>
      <c r="J49" s="1162"/>
      <c r="K49" s="63">
        <v>18</v>
      </c>
      <c r="L49" s="64">
        <v>18</v>
      </c>
      <c r="M49" s="64">
        <v>18</v>
      </c>
      <c r="N49" s="64">
        <v>18</v>
      </c>
      <c r="O49" s="65">
        <v>18</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1</v>
      </c>
      <c r="M50" s="64">
        <v>1</v>
      </c>
      <c r="N50" s="64">
        <v>1</v>
      </c>
      <c r="O50" s="65">
        <v>1</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481</v>
      </c>
      <c r="L52" s="64">
        <v>484</v>
      </c>
      <c r="M52" s="64">
        <v>511</v>
      </c>
      <c r="N52" s="64">
        <v>520</v>
      </c>
      <c r="O52" s="65">
        <v>544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216</v>
      </c>
      <c r="L53" s="69">
        <v>200</v>
      </c>
      <c r="M53" s="69">
        <v>188</v>
      </c>
      <c r="N53" s="69">
        <v>196</v>
      </c>
      <c r="O53" s="70">
        <v>211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dpAVB0BRuPMKdx8cdNxJ78PfbdesfAhE+tnE2TcUYMKyuw3/luTVZsxrOFkwVafq3vDRbh3Tyx2DKipr0Tr6Q==" saltValue="Pi8M2ZnAXTXiIfy7Y5R1K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5522</v>
      </c>
      <c r="J41" s="356">
        <v>5361</v>
      </c>
      <c r="K41" s="356">
        <v>5164</v>
      </c>
      <c r="L41" s="356">
        <v>4773</v>
      </c>
      <c r="M41" s="357">
        <v>4315</v>
      </c>
    </row>
    <row r="42" spans="2:13" ht="27.75" customHeight="1" x14ac:dyDescent="0.15">
      <c r="B42" s="1186"/>
      <c r="C42" s="1187"/>
      <c r="D42" s="106"/>
      <c r="E42" s="1192" t="s">
        <v>32</v>
      </c>
      <c r="F42" s="1192"/>
      <c r="G42" s="1192"/>
      <c r="H42" s="1193"/>
      <c r="I42" s="358" t="s">
        <v>488</v>
      </c>
      <c r="J42" s="359" t="s">
        <v>488</v>
      </c>
      <c r="K42" s="359" t="s">
        <v>488</v>
      </c>
      <c r="L42" s="359" t="s">
        <v>488</v>
      </c>
      <c r="M42" s="360" t="s">
        <v>488</v>
      </c>
    </row>
    <row r="43" spans="2:13" ht="27.75" customHeight="1" x14ac:dyDescent="0.15">
      <c r="B43" s="1186"/>
      <c r="C43" s="1187"/>
      <c r="D43" s="106"/>
      <c r="E43" s="1192" t="s">
        <v>33</v>
      </c>
      <c r="F43" s="1192"/>
      <c r="G43" s="1192"/>
      <c r="H43" s="1193"/>
      <c r="I43" s="358">
        <v>1788</v>
      </c>
      <c r="J43" s="359">
        <v>1712</v>
      </c>
      <c r="K43" s="359">
        <v>1556</v>
      </c>
      <c r="L43" s="359">
        <v>1512</v>
      </c>
      <c r="M43" s="360">
        <v>1436</v>
      </c>
    </row>
    <row r="44" spans="2:13" ht="27.75" customHeight="1" x14ac:dyDescent="0.15">
      <c r="B44" s="1186"/>
      <c r="C44" s="1187"/>
      <c r="D44" s="106"/>
      <c r="E44" s="1192" t="s">
        <v>34</v>
      </c>
      <c r="F44" s="1192"/>
      <c r="G44" s="1192"/>
      <c r="H44" s="1193"/>
      <c r="I44" s="358">
        <v>132</v>
      </c>
      <c r="J44" s="359">
        <v>115</v>
      </c>
      <c r="K44" s="359">
        <v>98</v>
      </c>
      <c r="L44" s="359">
        <v>81</v>
      </c>
      <c r="M44" s="360">
        <v>64</v>
      </c>
    </row>
    <row r="45" spans="2:13" ht="27.75" customHeight="1" x14ac:dyDescent="0.15">
      <c r="B45" s="1186"/>
      <c r="C45" s="1187"/>
      <c r="D45" s="106"/>
      <c r="E45" s="1192" t="s">
        <v>35</v>
      </c>
      <c r="F45" s="1192"/>
      <c r="G45" s="1192"/>
      <c r="H45" s="1193"/>
      <c r="I45" s="358">
        <v>538</v>
      </c>
      <c r="J45" s="359">
        <v>511</v>
      </c>
      <c r="K45" s="359">
        <v>554</v>
      </c>
      <c r="L45" s="359">
        <v>563</v>
      </c>
      <c r="M45" s="360">
        <v>567</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2514</v>
      </c>
      <c r="J50" s="359">
        <v>2455</v>
      </c>
      <c r="K50" s="359">
        <v>2810</v>
      </c>
      <c r="L50" s="359">
        <v>2915</v>
      </c>
      <c r="M50" s="360">
        <v>3153</v>
      </c>
    </row>
    <row r="51" spans="2:13" ht="27.75" customHeight="1" x14ac:dyDescent="0.15">
      <c r="B51" s="1186"/>
      <c r="C51" s="1187"/>
      <c r="D51" s="106"/>
      <c r="E51" s="1192" t="s">
        <v>42</v>
      </c>
      <c r="F51" s="1192"/>
      <c r="G51" s="1192"/>
      <c r="H51" s="1193"/>
      <c r="I51" s="358">
        <v>155</v>
      </c>
      <c r="J51" s="359">
        <v>161</v>
      </c>
      <c r="K51" s="359">
        <v>157</v>
      </c>
      <c r="L51" s="359">
        <v>131</v>
      </c>
      <c r="M51" s="360">
        <v>112</v>
      </c>
    </row>
    <row r="52" spans="2:13" ht="27.75" customHeight="1" x14ac:dyDescent="0.15">
      <c r="B52" s="1188"/>
      <c r="C52" s="1189"/>
      <c r="D52" s="106"/>
      <c r="E52" s="1192" t="s">
        <v>43</v>
      </c>
      <c r="F52" s="1192"/>
      <c r="G52" s="1192"/>
      <c r="H52" s="1193"/>
      <c r="I52" s="358">
        <v>5250</v>
      </c>
      <c r="J52" s="359">
        <v>5017</v>
      </c>
      <c r="K52" s="359">
        <v>4816</v>
      </c>
      <c r="L52" s="359">
        <v>4567</v>
      </c>
      <c r="M52" s="360">
        <v>4186</v>
      </c>
    </row>
    <row r="53" spans="2:13" ht="27.75" customHeight="1" thickBot="1" x14ac:dyDescent="0.2">
      <c r="B53" s="1199" t="s">
        <v>19</v>
      </c>
      <c r="C53" s="1200"/>
      <c r="D53" s="110"/>
      <c r="E53" s="1201" t="s">
        <v>44</v>
      </c>
      <c r="F53" s="1201"/>
      <c r="G53" s="1201"/>
      <c r="H53" s="1202"/>
      <c r="I53" s="361">
        <v>62</v>
      </c>
      <c r="J53" s="362">
        <v>67</v>
      </c>
      <c r="K53" s="362">
        <v>-410</v>
      </c>
      <c r="L53" s="362">
        <v>-684</v>
      </c>
      <c r="M53" s="363">
        <v>-1070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GsgQZAFmA/XQCz/Ypd3alYIriYxSKTA3i5S9DKtxKw6/tq1ChtUg5/OZ0JZvvAlOBMrNlpO6AI80QTTjduWzgA==" saltValue="gzqM7xOaY4TU5YZ8fUsB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1509</v>
      </c>
      <c r="G55" s="122">
        <v>1549</v>
      </c>
      <c r="H55" s="123">
        <v>1588</v>
      </c>
    </row>
    <row r="56" spans="2:8" ht="52.5" customHeight="1" x14ac:dyDescent="0.15">
      <c r="B56" s="124"/>
      <c r="C56" s="1213" t="s">
        <v>47</v>
      </c>
      <c r="D56" s="1213"/>
      <c r="E56" s="1214"/>
      <c r="F56" s="125">
        <v>192</v>
      </c>
      <c r="G56" s="125">
        <v>192</v>
      </c>
      <c r="H56" s="126">
        <v>203</v>
      </c>
    </row>
    <row r="57" spans="2:8" ht="53.25" customHeight="1" x14ac:dyDescent="0.15">
      <c r="B57" s="124"/>
      <c r="C57" s="1215" t="s">
        <v>48</v>
      </c>
      <c r="D57" s="1215"/>
      <c r="E57" s="1216"/>
      <c r="F57" s="127">
        <v>1092</v>
      </c>
      <c r="G57" s="127">
        <v>1156</v>
      </c>
      <c r="H57" s="128">
        <v>1345</v>
      </c>
    </row>
    <row r="58" spans="2:8" ht="45.75" customHeight="1" x14ac:dyDescent="0.15">
      <c r="B58" s="129"/>
      <c r="C58" s="1203" t="s">
        <v>557</v>
      </c>
      <c r="D58" s="1204"/>
      <c r="E58" s="1205"/>
      <c r="F58" s="130">
        <v>632</v>
      </c>
      <c r="G58" s="130">
        <v>665</v>
      </c>
      <c r="H58" s="131">
        <v>802</v>
      </c>
    </row>
    <row r="59" spans="2:8" ht="45.75" customHeight="1" x14ac:dyDescent="0.15">
      <c r="B59" s="129"/>
      <c r="C59" s="1203" t="s">
        <v>558</v>
      </c>
      <c r="D59" s="1204"/>
      <c r="E59" s="1205"/>
      <c r="F59" s="130">
        <v>36</v>
      </c>
      <c r="G59" s="130">
        <v>73</v>
      </c>
      <c r="H59" s="131">
        <v>123</v>
      </c>
    </row>
    <row r="60" spans="2:8" ht="45.75" customHeight="1" x14ac:dyDescent="0.15">
      <c r="B60" s="129"/>
      <c r="C60" s="1203" t="s">
        <v>559</v>
      </c>
      <c r="D60" s="1204"/>
      <c r="E60" s="1205"/>
      <c r="F60" s="130">
        <v>101</v>
      </c>
      <c r="G60" s="130">
        <v>91</v>
      </c>
      <c r="H60" s="131">
        <v>82</v>
      </c>
    </row>
    <row r="61" spans="2:8" ht="45.75" customHeight="1" x14ac:dyDescent="0.15">
      <c r="B61" s="129"/>
      <c r="C61" s="1203" t="s">
        <v>560</v>
      </c>
      <c r="D61" s="1204"/>
      <c r="E61" s="1205"/>
      <c r="F61" s="130">
        <v>40</v>
      </c>
      <c r="G61" s="130">
        <v>44</v>
      </c>
      <c r="H61" s="131">
        <v>63</v>
      </c>
    </row>
    <row r="62" spans="2:8" ht="45.75" customHeight="1" thickBot="1" x14ac:dyDescent="0.2">
      <c r="B62" s="132"/>
      <c r="C62" s="1206" t="s">
        <v>561</v>
      </c>
      <c r="D62" s="1207"/>
      <c r="E62" s="1208"/>
      <c r="F62" s="133">
        <v>75</v>
      </c>
      <c r="G62" s="133">
        <v>67</v>
      </c>
      <c r="H62" s="134">
        <v>53</v>
      </c>
    </row>
    <row r="63" spans="2:8" ht="52.5" customHeight="1" thickBot="1" x14ac:dyDescent="0.2">
      <c r="B63" s="135"/>
      <c r="C63" s="1209" t="s">
        <v>49</v>
      </c>
      <c r="D63" s="1209"/>
      <c r="E63" s="1210"/>
      <c r="F63" s="136">
        <v>2793</v>
      </c>
      <c r="G63" s="136">
        <v>2897</v>
      </c>
      <c r="H63" s="137">
        <v>3136</v>
      </c>
    </row>
    <row r="64" spans="2:8" x14ac:dyDescent="0.15"/>
  </sheetData>
  <sheetProtection algorithmName="SHA-512" hashValue="wcNgRhMqa1IDl1xtX4BPdroP2FtBvtHYHGyWFZ+ayPg/RK1ZIRuR8Rkzj0LxeUKi9X8dsxmizJTgQCOLkLKUwQ==" saltValue="4n40UmHStORQW4HPd5An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301288</v>
      </c>
      <c r="E3" s="156"/>
      <c r="F3" s="157">
        <v>268375</v>
      </c>
      <c r="G3" s="158"/>
      <c r="H3" s="159"/>
    </row>
    <row r="4" spans="1:8" x14ac:dyDescent="0.15">
      <c r="A4" s="160"/>
      <c r="B4" s="161"/>
      <c r="C4" s="162"/>
      <c r="D4" s="163">
        <v>113773</v>
      </c>
      <c r="E4" s="164"/>
      <c r="F4" s="165">
        <v>119602</v>
      </c>
      <c r="G4" s="166"/>
      <c r="H4" s="167"/>
    </row>
    <row r="5" spans="1:8" x14ac:dyDescent="0.15">
      <c r="A5" s="148" t="s">
        <v>521</v>
      </c>
      <c r="B5" s="153"/>
      <c r="C5" s="154"/>
      <c r="D5" s="155">
        <v>138161</v>
      </c>
      <c r="E5" s="156"/>
      <c r="F5" s="157">
        <v>301035</v>
      </c>
      <c r="G5" s="158"/>
      <c r="H5" s="159"/>
    </row>
    <row r="6" spans="1:8" x14ac:dyDescent="0.15">
      <c r="A6" s="160"/>
      <c r="B6" s="161"/>
      <c r="C6" s="162"/>
      <c r="D6" s="163">
        <v>118412</v>
      </c>
      <c r="E6" s="164"/>
      <c r="F6" s="165">
        <v>154376</v>
      </c>
      <c r="G6" s="166"/>
      <c r="H6" s="167"/>
    </row>
    <row r="7" spans="1:8" x14ac:dyDescent="0.15">
      <c r="A7" s="148" t="s">
        <v>522</v>
      </c>
      <c r="B7" s="153"/>
      <c r="C7" s="154"/>
      <c r="D7" s="155">
        <v>130133</v>
      </c>
      <c r="E7" s="156"/>
      <c r="F7" s="157">
        <v>277467</v>
      </c>
      <c r="G7" s="158"/>
      <c r="H7" s="159"/>
    </row>
    <row r="8" spans="1:8" x14ac:dyDescent="0.15">
      <c r="A8" s="160"/>
      <c r="B8" s="161"/>
      <c r="C8" s="162"/>
      <c r="D8" s="163">
        <v>88601</v>
      </c>
      <c r="E8" s="164"/>
      <c r="F8" s="165">
        <v>128378</v>
      </c>
      <c r="G8" s="166"/>
      <c r="H8" s="167"/>
    </row>
    <row r="9" spans="1:8" x14ac:dyDescent="0.15">
      <c r="A9" s="148" t="s">
        <v>523</v>
      </c>
      <c r="B9" s="153"/>
      <c r="C9" s="154"/>
      <c r="D9" s="155">
        <v>98012</v>
      </c>
      <c r="E9" s="156"/>
      <c r="F9" s="157">
        <v>282256</v>
      </c>
      <c r="G9" s="158"/>
      <c r="H9" s="159"/>
    </row>
    <row r="10" spans="1:8" x14ac:dyDescent="0.15">
      <c r="A10" s="160"/>
      <c r="B10" s="161"/>
      <c r="C10" s="162"/>
      <c r="D10" s="163">
        <v>73671</v>
      </c>
      <c r="E10" s="164"/>
      <c r="F10" s="165">
        <v>145453</v>
      </c>
      <c r="G10" s="166"/>
      <c r="H10" s="167"/>
    </row>
    <row r="11" spans="1:8" x14ac:dyDescent="0.15">
      <c r="A11" s="148" t="s">
        <v>524</v>
      </c>
      <c r="B11" s="153"/>
      <c r="C11" s="154"/>
      <c r="D11" s="155">
        <v>82267</v>
      </c>
      <c r="E11" s="156"/>
      <c r="F11" s="157">
        <v>295341</v>
      </c>
      <c r="G11" s="158"/>
      <c r="H11" s="159"/>
    </row>
    <row r="12" spans="1:8" x14ac:dyDescent="0.15">
      <c r="A12" s="160"/>
      <c r="B12" s="161"/>
      <c r="C12" s="168"/>
      <c r="D12" s="163">
        <v>67073</v>
      </c>
      <c r="E12" s="164"/>
      <c r="F12" s="165">
        <v>137402</v>
      </c>
      <c r="G12" s="166"/>
      <c r="H12" s="167"/>
    </row>
    <row r="13" spans="1:8" x14ac:dyDescent="0.15">
      <c r="A13" s="148"/>
      <c r="B13" s="153"/>
      <c r="C13" s="169"/>
      <c r="D13" s="170">
        <v>149972</v>
      </c>
      <c r="E13" s="171"/>
      <c r="F13" s="172">
        <v>284895</v>
      </c>
      <c r="G13" s="173"/>
      <c r="H13" s="159"/>
    </row>
    <row r="14" spans="1:8" x14ac:dyDescent="0.15">
      <c r="A14" s="160"/>
      <c r="B14" s="161"/>
      <c r="C14" s="162"/>
      <c r="D14" s="163">
        <v>92306</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5.07</v>
      </c>
      <c r="C19" s="174">
        <f>ROUND(VALUE(SUBSTITUTE(実質収支比率等に係る経年分析!G$48,"▲","-")),2)</f>
        <v>7.07</v>
      </c>
      <c r="D19" s="174">
        <f>ROUND(VALUE(SUBSTITUTE(実質収支比率等に係る経年分析!H$48,"▲","-")),2)</f>
        <v>7.69</v>
      </c>
      <c r="E19" s="174">
        <f>ROUND(VALUE(SUBSTITUTE(実質収支比率等に係る経年分析!I$48,"▲","-")),2)</f>
        <v>7.95</v>
      </c>
      <c r="F19" s="174">
        <f>ROUND(VALUE(SUBSTITUTE(実質収支比率等に係る経年分析!J$48,"▲","-")),2)</f>
        <v>7.71</v>
      </c>
    </row>
    <row r="20" spans="1:11" x14ac:dyDescent="0.15">
      <c r="A20" s="174" t="s">
        <v>53</v>
      </c>
      <c r="B20" s="174">
        <f>ROUND(VALUE(SUBSTITUTE(実質収支比率等に係る経年分析!F$47,"▲","-")),2)</f>
        <v>61.68</v>
      </c>
      <c r="C20" s="174">
        <f>ROUND(VALUE(SUBSTITUTE(実質収支比率等に係る経年分析!G$47,"▲","-")),2)</f>
        <v>55.88</v>
      </c>
      <c r="D20" s="174">
        <f>ROUND(VALUE(SUBSTITUTE(実質収支比率等に係る経年分析!H$47,"▲","-")),2)</f>
        <v>46.78</v>
      </c>
      <c r="E20" s="174">
        <f>ROUND(VALUE(SUBSTITUTE(実質収支比率等に係る経年分析!I$47,"▲","-")),2)</f>
        <v>50.05</v>
      </c>
      <c r="F20" s="174">
        <f>ROUND(VALUE(SUBSTITUTE(実質収支比率等に係る経年分析!J$47,"▲","-")),2)</f>
        <v>49.84</v>
      </c>
    </row>
    <row r="21" spans="1:11" x14ac:dyDescent="0.15">
      <c r="A21" s="174" t="s">
        <v>54</v>
      </c>
      <c r="B21" s="174">
        <f>IF(ISNUMBER(VALUE(SUBSTITUTE(実質収支比率等に係る経年分析!F$49,"▲","-"))),ROUND(VALUE(SUBSTITUTE(実質収支比率等に係る経年分析!F$49,"▲","-")),2),NA())</f>
        <v>-0.88</v>
      </c>
      <c r="C21" s="174">
        <f>IF(ISNUMBER(VALUE(SUBSTITUTE(実質収支比率等に係る経年分析!G$49,"▲","-"))),ROUND(VALUE(SUBSTITUTE(実質収支比率等に係る経年分析!G$49,"▲","-")),2),NA())</f>
        <v>-1.78</v>
      </c>
      <c r="D21" s="174">
        <f>IF(ISNUMBER(VALUE(SUBSTITUTE(実質収支比率等に係る経年分析!H$49,"▲","-"))),ROUND(VALUE(SUBSTITUTE(実質収支比率等に係る経年分析!H$49,"▲","-")),2),NA())</f>
        <v>-2.65</v>
      </c>
      <c r="E21" s="174">
        <f>IF(ISNUMBER(VALUE(SUBSTITUTE(実質収支比率等に係る経年分析!I$49,"▲","-"))),ROUND(VALUE(SUBSTITUTE(実質収支比率等に係る経年分析!I$49,"▲","-")),2),NA())</f>
        <v>1.22</v>
      </c>
      <c r="F21" s="174">
        <f>IF(ISNUMBER(VALUE(SUBSTITUTE(実質収支比率等に係る経年分析!J$49,"▲","-"))),ROUND(VALUE(SUBSTITUTE(実質収支比率等に係る経年分析!J$49,"▲","-")),2),NA())</f>
        <v>1.22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後期高齢者医療に関する特別会計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0.84</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0.89</v>
      </c>
    </row>
    <row r="35" spans="1:16" x14ac:dyDescent="0.15">
      <c r="A35" s="175" t="str">
        <f>IF(連結実質赤字比率に係る赤字・黒字の構成分析!C$35="",NA(),連結実質赤字比率に係る赤字・黒字の構成分析!C$35)</f>
        <v>国民健康保険病院事業会計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5.0599999999999996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481</v>
      </c>
      <c r="E42" s="176"/>
      <c r="F42" s="176"/>
      <c r="G42" s="176">
        <f>'実質公債費比率（分子）の構造'!L$52</f>
        <v>484</v>
      </c>
      <c r="H42" s="176"/>
      <c r="I42" s="176"/>
      <c r="J42" s="176">
        <f>'実質公債費比率（分子）の構造'!M$52</f>
        <v>511</v>
      </c>
      <c r="K42" s="176"/>
      <c r="L42" s="176"/>
      <c r="M42" s="176">
        <f>'実質公債費比率（分子）の構造'!N$52</f>
        <v>520</v>
      </c>
      <c r="N42" s="176"/>
      <c r="O42" s="176"/>
      <c r="P42" s="176">
        <f>'実質公債費比率（分子）の構造'!O$52</f>
        <v>544</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18</v>
      </c>
      <c r="C45" s="176"/>
      <c r="D45" s="176"/>
      <c r="E45" s="176">
        <f>'実質公債費比率（分子）の構造'!L$49</f>
        <v>18</v>
      </c>
      <c r="F45" s="176"/>
      <c r="G45" s="176"/>
      <c r="H45" s="176">
        <f>'実質公債費比率（分子）の構造'!M$49</f>
        <v>18</v>
      </c>
      <c r="I45" s="176"/>
      <c r="J45" s="176"/>
      <c r="K45" s="176">
        <f>'実質公債費比率（分子）の構造'!N$49</f>
        <v>18</v>
      </c>
      <c r="L45" s="176"/>
      <c r="M45" s="176"/>
      <c r="N45" s="176">
        <f>'実質公債費比率（分子）の構造'!O$49</f>
        <v>18</v>
      </c>
      <c r="O45" s="176"/>
      <c r="P45" s="176"/>
    </row>
    <row r="46" spans="1:16" x14ac:dyDescent="0.15">
      <c r="A46" s="176" t="s">
        <v>64</v>
      </c>
      <c r="B46" s="176">
        <f>'実質公債費比率（分子）の構造'!K$48</f>
        <v>181</v>
      </c>
      <c r="C46" s="176"/>
      <c r="D46" s="176"/>
      <c r="E46" s="176">
        <f>'実質公債費比率（分子）の構造'!L$48</f>
        <v>170</v>
      </c>
      <c r="F46" s="176"/>
      <c r="G46" s="176"/>
      <c r="H46" s="176">
        <f>'実質公債費比率（分子）の構造'!M$48</f>
        <v>144</v>
      </c>
      <c r="I46" s="176"/>
      <c r="J46" s="176"/>
      <c r="K46" s="176">
        <f>'実質公債費比率（分子）の構造'!N$48</f>
        <v>144</v>
      </c>
      <c r="L46" s="176"/>
      <c r="M46" s="176"/>
      <c r="N46" s="176">
        <f>'実質公債費比率（分子）の構造'!O$48</f>
        <v>135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497</v>
      </c>
      <c r="C49" s="176"/>
      <c r="D49" s="176"/>
      <c r="E49" s="176">
        <f>'実質公債費比率（分子）の構造'!L$45</f>
        <v>495</v>
      </c>
      <c r="F49" s="176"/>
      <c r="G49" s="176"/>
      <c r="H49" s="176">
        <f>'実質公債費比率（分子）の構造'!M$45</f>
        <v>536</v>
      </c>
      <c r="I49" s="176"/>
      <c r="J49" s="176"/>
      <c r="K49" s="176">
        <f>'実質公債費比率（分子）の構造'!N$45</f>
        <v>553</v>
      </c>
      <c r="L49" s="176"/>
      <c r="M49" s="176"/>
      <c r="N49" s="176">
        <f>'実質公債費比率（分子）の構造'!O$45</f>
        <v>601</v>
      </c>
      <c r="O49" s="176"/>
      <c r="P49" s="176"/>
    </row>
    <row r="50" spans="1:16" x14ac:dyDescent="0.15">
      <c r="A50" s="176" t="s">
        <v>67</v>
      </c>
      <c r="B50" s="176" t="e">
        <f>NA()</f>
        <v>#N/A</v>
      </c>
      <c r="C50" s="176">
        <f>IF(ISNUMBER('実質公債費比率（分子）の構造'!K$53),'実質公債費比率（分子）の構造'!K$53,NA())</f>
        <v>216</v>
      </c>
      <c r="D50" s="176" t="e">
        <f>NA()</f>
        <v>#N/A</v>
      </c>
      <c r="E50" s="176" t="e">
        <f>NA()</f>
        <v>#N/A</v>
      </c>
      <c r="F50" s="176">
        <f>IF(ISNUMBER('実質公債費比率（分子）の構造'!L$53),'実質公債費比率（分子）の構造'!L$53,NA())</f>
        <v>200</v>
      </c>
      <c r="G50" s="176" t="e">
        <f>NA()</f>
        <v>#N/A</v>
      </c>
      <c r="H50" s="176" t="e">
        <f>NA()</f>
        <v>#N/A</v>
      </c>
      <c r="I50" s="176">
        <f>IF(ISNUMBER('実質公債費比率（分子）の構造'!M$53),'実質公債費比率（分子）の構造'!M$53,NA())</f>
        <v>188</v>
      </c>
      <c r="J50" s="176" t="e">
        <f>NA()</f>
        <v>#N/A</v>
      </c>
      <c r="K50" s="176" t="e">
        <f>NA()</f>
        <v>#N/A</v>
      </c>
      <c r="L50" s="176">
        <f>IF(ISNUMBER('実質公債費比率（分子）の構造'!N$53),'実質公債費比率（分子）の構造'!N$53,NA())</f>
        <v>196</v>
      </c>
      <c r="M50" s="176" t="e">
        <f>NA()</f>
        <v>#N/A</v>
      </c>
      <c r="N50" s="176" t="e">
        <f>NA()</f>
        <v>#N/A</v>
      </c>
      <c r="O50" s="176">
        <f>IF(ISNUMBER('実質公債費比率（分子）の構造'!O$53),'実質公債費比率（分子）の構造'!O$53,NA())</f>
        <v>211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5250</v>
      </c>
      <c r="E56" s="175"/>
      <c r="F56" s="175"/>
      <c r="G56" s="175">
        <f>'将来負担比率（分子）の構造'!J$52</f>
        <v>5017</v>
      </c>
      <c r="H56" s="175"/>
      <c r="I56" s="175"/>
      <c r="J56" s="175">
        <f>'将来負担比率（分子）の構造'!K$52</f>
        <v>4816</v>
      </c>
      <c r="K56" s="175"/>
      <c r="L56" s="175"/>
      <c r="M56" s="175">
        <f>'将来負担比率（分子）の構造'!L$52</f>
        <v>4567</v>
      </c>
      <c r="N56" s="175"/>
      <c r="O56" s="175"/>
      <c r="P56" s="175">
        <f>'将来負担比率（分子）の構造'!M$52</f>
        <v>4186</v>
      </c>
    </row>
    <row r="57" spans="1:16" x14ac:dyDescent="0.15">
      <c r="A57" s="175" t="s">
        <v>42</v>
      </c>
      <c r="B57" s="175"/>
      <c r="C57" s="175"/>
      <c r="D57" s="175">
        <f>'将来負担比率（分子）の構造'!I$51</f>
        <v>155</v>
      </c>
      <c r="E57" s="175"/>
      <c r="F57" s="175"/>
      <c r="G57" s="175">
        <f>'将来負担比率（分子）の構造'!J$51</f>
        <v>161</v>
      </c>
      <c r="H57" s="175"/>
      <c r="I57" s="175"/>
      <c r="J57" s="175">
        <f>'将来負担比率（分子）の構造'!K$51</f>
        <v>157</v>
      </c>
      <c r="K57" s="175"/>
      <c r="L57" s="175"/>
      <c r="M57" s="175">
        <f>'将来負担比率（分子）の構造'!L$51</f>
        <v>131</v>
      </c>
      <c r="N57" s="175"/>
      <c r="O57" s="175"/>
      <c r="P57" s="175">
        <f>'将来負担比率（分子）の構造'!M$51</f>
        <v>112</v>
      </c>
    </row>
    <row r="58" spans="1:16" x14ac:dyDescent="0.15">
      <c r="A58" s="175" t="s">
        <v>41</v>
      </c>
      <c r="B58" s="175"/>
      <c r="C58" s="175"/>
      <c r="D58" s="175">
        <f>'将来負担比率（分子）の構造'!I$50</f>
        <v>2514</v>
      </c>
      <c r="E58" s="175"/>
      <c r="F58" s="175"/>
      <c r="G58" s="175">
        <f>'将来負担比率（分子）の構造'!J$50</f>
        <v>2455</v>
      </c>
      <c r="H58" s="175"/>
      <c r="I58" s="175"/>
      <c r="J58" s="175">
        <f>'将来負担比率（分子）の構造'!K$50</f>
        <v>2810</v>
      </c>
      <c r="K58" s="175"/>
      <c r="L58" s="175"/>
      <c r="M58" s="175">
        <f>'将来負担比率（分子）の構造'!L$50</f>
        <v>2915</v>
      </c>
      <c r="N58" s="175"/>
      <c r="O58" s="175"/>
      <c r="P58" s="175">
        <f>'将来負担比率（分子）の構造'!M$50</f>
        <v>3153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538</v>
      </c>
      <c r="C62" s="175"/>
      <c r="D62" s="175"/>
      <c r="E62" s="175">
        <f>'将来負担比率（分子）の構造'!J$45</f>
        <v>511</v>
      </c>
      <c r="F62" s="175"/>
      <c r="G62" s="175"/>
      <c r="H62" s="175">
        <f>'将来負担比率（分子）の構造'!K$45</f>
        <v>554</v>
      </c>
      <c r="I62" s="175"/>
      <c r="J62" s="175"/>
      <c r="K62" s="175">
        <f>'将来負担比率（分子）の構造'!L$45</f>
        <v>563</v>
      </c>
      <c r="L62" s="175"/>
      <c r="M62" s="175"/>
      <c r="N62" s="175">
        <f>'将来負担比率（分子）の構造'!M$45</f>
        <v>567</v>
      </c>
      <c r="O62" s="175"/>
      <c r="P62" s="175"/>
    </row>
    <row r="63" spans="1:16" x14ac:dyDescent="0.15">
      <c r="A63" s="175" t="s">
        <v>34</v>
      </c>
      <c r="B63" s="175">
        <f>'将来負担比率（分子）の構造'!I$44</f>
        <v>132</v>
      </c>
      <c r="C63" s="175"/>
      <c r="D63" s="175"/>
      <c r="E63" s="175">
        <f>'将来負担比率（分子）の構造'!J$44</f>
        <v>115</v>
      </c>
      <c r="F63" s="175"/>
      <c r="G63" s="175"/>
      <c r="H63" s="175">
        <f>'将来負担比率（分子）の構造'!K$44</f>
        <v>98</v>
      </c>
      <c r="I63" s="175"/>
      <c r="J63" s="175"/>
      <c r="K63" s="175">
        <f>'将来負担比率（分子）の構造'!L$44</f>
        <v>81</v>
      </c>
      <c r="L63" s="175"/>
      <c r="M63" s="175"/>
      <c r="N63" s="175">
        <f>'将来負担比率（分子）の構造'!M$44</f>
        <v>64</v>
      </c>
      <c r="O63" s="175"/>
      <c r="P63" s="175"/>
    </row>
    <row r="64" spans="1:16" x14ac:dyDescent="0.15">
      <c r="A64" s="175" t="s">
        <v>33</v>
      </c>
      <c r="B64" s="175">
        <f>'将来負担比率（分子）の構造'!I$43</f>
        <v>1788</v>
      </c>
      <c r="C64" s="175"/>
      <c r="D64" s="175"/>
      <c r="E64" s="175">
        <f>'将来負担比率（分子）の構造'!J$43</f>
        <v>1712</v>
      </c>
      <c r="F64" s="175"/>
      <c r="G64" s="175"/>
      <c r="H64" s="175">
        <f>'将来負担比率（分子）の構造'!K$43</f>
        <v>1556</v>
      </c>
      <c r="I64" s="175"/>
      <c r="J64" s="175"/>
      <c r="K64" s="175">
        <f>'将来負担比率（分子）の構造'!L$43</f>
        <v>1512</v>
      </c>
      <c r="L64" s="175"/>
      <c r="M64" s="175"/>
      <c r="N64" s="175">
        <f>'将来負担比率（分子）の構造'!M$43</f>
        <v>1436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5522</v>
      </c>
      <c r="C66" s="175"/>
      <c r="D66" s="175"/>
      <c r="E66" s="175">
        <f>'将来負担比率（分子）の構造'!J$41</f>
        <v>5361</v>
      </c>
      <c r="F66" s="175"/>
      <c r="G66" s="175"/>
      <c r="H66" s="175">
        <f>'将来負担比率（分子）の構造'!K$41</f>
        <v>5164</v>
      </c>
      <c r="I66" s="175"/>
      <c r="J66" s="175"/>
      <c r="K66" s="175">
        <f>'将来負担比率（分子）の構造'!L$41</f>
        <v>4773</v>
      </c>
      <c r="L66" s="175"/>
      <c r="M66" s="175"/>
      <c r="N66" s="175">
        <f>'将来負担比率（分子）の構造'!M$41</f>
        <v>4315</v>
      </c>
      <c r="O66" s="175"/>
      <c r="P66" s="175"/>
    </row>
    <row r="67" spans="1:16" x14ac:dyDescent="0.15">
      <c r="A67" s="175" t="s">
        <v>71</v>
      </c>
      <c r="B67" s="175" t="e">
        <f>NA()</f>
        <v>#N/A</v>
      </c>
      <c r="C67" s="175">
        <f>IF(ISNUMBER('将来負担比率（分子）の構造'!I$53), IF('将来負担比率（分子）の構造'!I$53 &lt; 0, 0, '将来負担比率（分子）の構造'!I$53), NA())</f>
        <v>62</v>
      </c>
      <c r="D67" s="175" t="e">
        <f>NA()</f>
        <v>#N/A</v>
      </c>
      <c r="E67" s="175" t="e">
        <f>NA()</f>
        <v>#N/A</v>
      </c>
      <c r="F67" s="175">
        <f>IF(ISNUMBER('将来負担比率（分子）の構造'!J$53), IF('将来負担比率（分子）の構造'!J$53 &lt; 0, 0, '将来負担比率（分子）の構造'!J$53), NA())</f>
        <v>67</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1509</v>
      </c>
      <c r="C72" s="179">
        <f>基金残高に係る経年分析!G55</f>
        <v>1549</v>
      </c>
      <c r="D72" s="179">
        <f>基金残高に係る経年分析!H55</f>
        <v>1588</v>
      </c>
    </row>
    <row r="73" spans="1:16" x14ac:dyDescent="0.15">
      <c r="A73" s="178" t="s">
        <v>74</v>
      </c>
      <c r="B73" s="179">
        <f>基金残高に係る経年分析!F56</f>
        <v>192</v>
      </c>
      <c r="C73" s="179">
        <f>基金残高に係る経年分析!G56</f>
        <v>192</v>
      </c>
      <c r="D73" s="179">
        <f>基金残高に係る経年分析!H56</f>
        <v>203</v>
      </c>
    </row>
    <row r="74" spans="1:16" x14ac:dyDescent="0.15">
      <c r="A74" s="178" t="s">
        <v>75</v>
      </c>
      <c r="B74" s="179">
        <f>基金残高に係る経年分析!F57</f>
        <v>1092</v>
      </c>
      <c r="C74" s="179">
        <f>基金残高に係る経年分析!G57</f>
        <v>1156</v>
      </c>
      <c r="D74" s="179">
        <f>基金残高に係る経年分析!H57</f>
        <v>1345</v>
      </c>
    </row>
  </sheetData>
  <sheetProtection algorithmName="SHA-512" hashValue="HxN/yYyFY0nikKav7w1Q6TtGd0MXTIWVDio41dilSWXSn8U087Apj/J54lDCdMg3f8zdktB6kFVTHsny7Vcovw==" saltValue="5q95splURzaMlJGNpsS8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2025-02-19T00:18:08Z</dcterms:created>
  <dcterms:modified xsi:type="dcterms:W3CDTF">2025-03-10T06:32:16Z</dcterms:modified>
  <cp:category/>
</cp:coreProperties>
</file>