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W:\財政係\【H17～H30】財政比較分析（財政状況資料集）\平成30年度財政状況資料集【R02.03】\H30財政状況資料集\【財政状況資料集】\"/>
    </mc:Choice>
  </mc:AlternateContent>
  <xr:revisionPtr revIDLastSave="0" documentId="13_ncr:1_{A2C7CAC7-7658-4CD9-A7E9-2D3F8FD5E172}" xr6:coauthVersionLast="36" xr6:coauthVersionMax="36" xr10:uidLastSave="{00000000-0000-0000-0000-000000000000}"/>
  <bookViews>
    <workbookView xWindow="0" yWindow="0" windowWidth="26670" windowHeight="10800" firstSheet="12" activeTab="14"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C37" i="10"/>
  <c r="CO36" i="10"/>
  <c r="BE36" i="10"/>
  <c r="AM36" i="10"/>
  <c r="C36" i="10"/>
  <c r="CO35" i="10"/>
  <c r="AM35" i="10"/>
  <c r="C35" i="10"/>
  <c r="CO34" i="10"/>
  <c r="BW34" i="10"/>
  <c r="BW35" i="10" s="1"/>
  <c r="BW36" i="10" s="1"/>
  <c r="BW37" i="10" s="1"/>
  <c r="U34" i="10"/>
  <c r="U35" i="10" s="1"/>
  <c r="U36" i="10" s="1"/>
  <c r="U37" i="10" s="1"/>
  <c r="C34" i="10"/>
  <c r="AM34" i="10" l="1"/>
  <c r="BE34" i="10"/>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<sst xmlns="http://schemas.openxmlformats.org/spreadsheetml/2006/main" count="1109" uniqueCount="602">
  <si>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</si>
  <si>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</si>
  <si>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</si>
  <si>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</si>
  <si>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</si>
  <si>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</si>
  <si>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</si>
  <si>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</si>
  <si>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</si>
  <si>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</si>
  <si>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</si>
  <si>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</si>
  <si>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</si>
  <si>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</si>
  <si>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</si>
  <si>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</si>
  <si>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</si>
  <si>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</si>
  <si>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</si>
  <si>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</si>
  <si>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</si>
  <si>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</si>
  <si>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</si>
  <si>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</si>
  <si>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</si>
  <si>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</si>
  <si>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</si>
  <si>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</si>
  <si>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</si>
  <si>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</si>
  <si>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</si>
  <si>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</si>
  <si>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</si>
  <si>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</si>
  <si>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</si>
  <si>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</si>
  <si>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</si>
  <si>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</si>
  <si>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</si>
  <si>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</si>
  <si>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</si>
  <si>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</si>
  <si>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</si>
  <si>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</si>
  <si>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</si>
  <si>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</si>
  <si>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</si>
  <si>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</si>
  <si>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</si>
  <si>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</si>
  <si>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</si>
  <si>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</si>
  <si>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</si>
  <si>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</si>
  <si>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</si>
  <si>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</si>
  <si>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</si>
  <si>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</si>
  <si>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</si>
  <si>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</si>
  <si>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</si>
  <si>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</si>
  <si>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</si>
  <si>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</si>
  <si>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</si>
  <si>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</si>
  <si>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</si>
  <si>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</si>
  <si>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</si>
  <si>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</si>
  <si>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</si>
  <si>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</si>
  <si>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</si>
  <si>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</si>
  <si>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</si>
  <si>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</si>
  <si>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</si>
  <si>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</si>
  <si>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</si>
  <si>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</si>
  <si>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</si>
  <si>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</si>
  <si>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</si>
  <si>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</si>
  <si>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</si>
  <si>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</si>
  <si>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</si>
  <si>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</si>
  <si>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</si>
  <si>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</si>
  <si>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</si>
  <si>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</si>
  <si>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</si>
  <si>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</si>
  <si>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</si>
  <si>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</si>
  <si>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</si>
  <si>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興部町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</si>
  <si>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</si>
  <si>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</si>
  <si>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</si>
  <si>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</si>
  <si>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</si>
  <si>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</si>
  <si>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</si>
  <si>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</si>
  <si>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</si>
  <si>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</si>
  <si>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</si>
  <si>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</si>
  <si>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</si>
  <si>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</si>
  <si>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</si>
  <si>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</si>
  <si>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</si>
  <si>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</si>
  <si>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</si>
  <si>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</si>
  <si>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</si>
  <si>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</si>
  <si>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</si>
  <si>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</si>
  <si>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</si>
  <si>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</si>
  <si>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</si>
  <si>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-9.1</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</si>
  <si>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</si>
  <si>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</si>
  <si>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</si>
  <si>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</si>
  <si>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</si>
  <si>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</si>
  <si>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</si>
  <si>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</si>
  <si>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</si>
  <si>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</si>
  <si>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</si>
  <si>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</si>
  <si>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</si>
  <si>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</si>
  <si>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</si>
  <si>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</si>
  <si>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</si>
  <si>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</si>
  <si>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</si>
  <si>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</si>
  <si>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</si>
  <si>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</si>
  <si>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</si>
  <si>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</si>
  <si>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</si>
  <si>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</si>
  <si>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</si>
  <si>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</si>
  <si>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</si>
  <si>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4"/>
  </si>
  <si>
    <t>うち日本人(％)</t>
    <phoneticPr fontId="5"/>
  </si>
  <si>
    <t>-1.8</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</si>
  <si>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</si>
  <si>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</si>
  <si>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</si>
  <si>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</si>
  <si>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</si>
  <si>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</si>
  <si>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</si>
  <si>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</si>
  <si>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</si>
  <si>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</si>
  <si>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</si>
  <si>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</si>
  <si>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</si>
  <si>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</si>
  <si>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</si>
  <si>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</si>
  <si>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</si>
  <si>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</si>
  <si>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</si>
  <si>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</si>
  <si>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</si>
  <si>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</si>
  <si>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</si>
  <si>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</si>
  <si>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</si>
  <si>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</si>
  <si>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</si>
  <si>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</si>
  <si>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</si>
  <si>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</si>
  <si>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</si>
  <si>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</si>
  <si>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</si>
  <si>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</si>
  <si>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</si>
  <si>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</si>
  <si>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</si>
  <si>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</si>
  <si>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</si>
  <si>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</si>
  <si>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</si>
  <si>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</si>
  <si>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</si>
  <si>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</si>
  <si>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</si>
  <si>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</si>
  <si>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</si>
  <si>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</si>
  <si>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</si>
  <si>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</si>
  <si>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</si>
  <si>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</si>
  <si>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</si>
  <si>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</si>
  <si>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</si>
  <si>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</si>
  <si>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</si>
  <si>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</si>
  <si>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</si>
  <si>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</si>
  <si>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</si>
  <si>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</si>
  <si>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</si>
  <si>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北海道興部町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</si>
  <si>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</si>
  <si>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</si>
  <si>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</si>
  <si>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</si>
  <si>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</si>
  <si>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</si>
  <si>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</si>
  <si>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</si>
  <si>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</si>
  <si>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</si>
  <si>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</si>
  <si>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</si>
  <si>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</si>
  <si>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</si>
  <si>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</si>
  <si>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</si>
  <si>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</si>
  <si>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</si>
  <si>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</si>
  <si>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</si>
  <si>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</si>
  <si>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</si>
  <si>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</si>
  <si>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</si>
  <si>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</si>
  <si>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</si>
  <si>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</si>
  <si>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</si>
  <si>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</si>
  <si>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</si>
  <si>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</si>
  <si>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</si>
  <si>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</si>
  <si>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</si>
  <si>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</si>
  <si>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</si>
  <si>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</si>
  <si>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</si>
  <si>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</si>
  <si>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</si>
  <si>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</si>
  <si>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</si>
  <si>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</si>
  <si>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</si>
  <si>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</si>
  <si>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</si>
  <si>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</si>
  <si>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</si>
  <si>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</si>
  <si>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</si>
  <si>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</si>
  <si>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</si>
  <si>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</si>
  <si>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</si>
  <si>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</si>
  <si>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</si>
  <si>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</si>
  <si>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</si>
  <si>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</si>
  <si>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</si>
  <si>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</si>
  <si>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</si>
  <si>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</si>
  <si>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</si>
  <si>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</si>
  <si>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</si>
  <si>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</si>
  <si>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</si>
  <si>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</si>
  <si>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</si>
  <si>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</si>
  <si>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</si>
  <si>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</si>
  <si>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</si>
  <si>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</si>
  <si>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</si>
  <si>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</si>
  <si>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</si>
  <si>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</si>
  <si>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</si>
  <si>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</si>
  <si>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</si>
  <si>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</si>
  <si>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</si>
  <si>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</si>
  <si>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</si>
  <si>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</si>
  <si>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</si>
  <si>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</si>
  <si>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</si>
  <si>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</si>
  <si>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</si>
  <si>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</si>
  <si>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</si>
  <si>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</si>
  <si>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</si>
  <si>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</si>
  <si>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</si>
  <si>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</si>
  <si>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</si>
  <si>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</si>
  <si>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</si>
  <si>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</si>
  <si>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</si>
  <si>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</si>
  <si>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</si>
  <si>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</si>
  <si>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</si>
  <si>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</si>
  <si>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</si>
  <si>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</si>
  <si>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</si>
  <si>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</si>
  <si>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</si>
  <si>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</si>
  <si>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</si>
  <si>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</si>
  <si>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</si>
  <si>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</si>
  <si>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</si>
  <si>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</si>
  <si>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</si>
  <si>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</si>
  <si>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簡易水道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</si>
  <si>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</si>
  <si>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</si>
  <si>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</si>
  <si>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</si>
  <si>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</si>
  <si>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</si>
  <si>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</si>
  <si>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</si>
  <si>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</si>
  <si>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</si>
  <si>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</si>
  <si>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</si>
  <si>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</si>
  <si>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</si>
  <si>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</si>
  <si>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</si>
  <si>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</si>
  <si>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</si>
  <si>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</si>
  <si>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</si>
  <si>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</si>
  <si>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</si>
  <si>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</si>
  <si>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</si>
  <si>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</si>
  <si>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北海道興部町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</si>
  <si>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</si>
  <si>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</si>
  <si>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</si>
  <si>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</si>
  <si>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</si>
  <si>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</si>
  <si>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</si>
  <si>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</si>
  <si>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</si>
  <si>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</si>
  <si>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</si>
  <si>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</si>
  <si>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</si>
  <si>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</si>
  <si>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</si>
  <si>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</si>
  <si>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</si>
  <si>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</si>
  <si>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</si>
  <si>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</si>
  <si>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</si>
  <si>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</si>
  <si>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</si>
  <si>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</si>
  <si>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</si>
  <si>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</si>
  <si>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</si>
  <si>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</si>
  <si>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</si>
  <si>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</si>
  <si>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</si>
  <si>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</si>
  <si>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</si>
  <si>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</si>
  <si>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</si>
  <si>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後期高齢者医療に関する特別会計</t>
    <phoneticPr fontId="5"/>
  </si>
  <si>
    <t>介護サービス事業特別会計</t>
    <phoneticPr fontId="5"/>
  </si>
  <si>
    <t>国民健康保険病院事業会計</t>
    <phoneticPr fontId="5"/>
  </si>
  <si>
    <t>法適用企業</t>
    <phoneticPr fontId="5"/>
  </si>
  <si>
    <t>簡易水道事業特別会計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</si>
  <si>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</si>
  <si>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</si>
  <si>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</si>
  <si>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</si>
  <si>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</si>
  <si>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</si>
  <si>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</si>
  <si>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</si>
  <si>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</si>
  <si>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</si>
  <si>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</si>
  <si>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</si>
  <si>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</si>
  <si>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</si>
  <si>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</si>
  <si>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</si>
  <si>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</si>
  <si>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</si>
  <si>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</si>
  <si>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</si>
  <si>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</si>
  <si>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</si>
  <si>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</si>
  <si>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</si>
  <si>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</si>
  <si>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</si>
  <si>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</si>
  <si>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</si>
  <si>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</si>
  <si>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</si>
  <si>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</si>
  <si>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</si>
  <si>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</si>
  <si>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</si>
  <si>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</si>
  <si>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</si>
  <si>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</si>
  <si>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</si>
  <si>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</si>
  <si>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</si>
  <si>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</si>
  <si>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</si>
  <si>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</si>
  <si>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</si>
  <si>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</si>
  <si>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</si>
  <si>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</si>
  <si>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</si>
  <si>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</si>
  <si>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</si>
  <si>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</si>
  <si>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</si>
  <si>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</si>
  <si>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</si>
  <si>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</si>
  <si>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</si>
  <si>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</si>
  <si>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</si>
  <si>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</si>
  <si>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</si>
  <si>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</si>
  <si>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</si>
  <si>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簡易水道事業特別会計</t>
    <phoneticPr fontId="5"/>
  </si>
  <si>
    <t>(Ｆ)</t>
    <phoneticPr fontId="5"/>
  </si>
  <si>
    <t>介護サービス事業特別会計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</si>
  <si>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</si>
  <si>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</si>
  <si>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</si>
  <si>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</si>
  <si>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</si>
  <si>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</si>
  <si>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</si>
  <si>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</si>
  <si>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</si>
  <si>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</si>
  <si>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</si>
  <si>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</si>
  <si>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</si>
  <si>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</si>
  <si>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</si>
  <si>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</si>
  <si>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</si>
  <si>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</si>
  <si>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</si>
  <si>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</si>
  <si>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</si>
  <si>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</si>
  <si>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</si>
  <si>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</si>
  <si>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</si>
  <si>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</si>
  <si>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</si>
  <si>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</si>
  <si>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</si>
  <si>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</si>
  <si>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</si>
  <si>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</si>
  <si>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</si>
  <si>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</si>
  <si>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</si>
  <si>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</si>
  <si>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</si>
  <si>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</si>
  <si>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</si>
  <si>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</si>
  <si>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</si>
  <si>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</si>
  <si>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</si>
  <si>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</si>
  <si>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</si>
  <si>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</si>
  <si>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</si>
  <si>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</si>
  <si>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</si>
  <si>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</si>
  <si>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</si>
  <si>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</si>
  <si>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</si>
  <si>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</si>
  <si>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</si>
  <si>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</si>
  <si>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</si>
  <si>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</si>
  <si>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</si>
  <si>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</si>
  <si>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</si>
  <si>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</si>
  <si>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</si>
  <si>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</si>
  <si>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</si>
  <si>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</si>
  <si>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</si>
  <si>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</si>
  <si>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</si>
  <si>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</si>
  <si>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</si>
  <si>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</si>
  <si>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</si>
  <si>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</si>
  <si>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</si>
  <si>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</si>
  <si>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</si>
  <si>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</si>
  <si>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</si>
  <si>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</si>
  <si>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</si>
  <si>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</si>
  <si>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</si>
  <si>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</si>
  <si>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5.68</t>
  </si>
  <si>
    <t>▲ 4.50</t>
  </si>
  <si>
    <t>国民健康保険病院事業会計</t>
  </si>
  <si>
    <t>一般会計</t>
  </si>
  <si>
    <t>国民健康保険事業特別会計</t>
  </si>
  <si>
    <t>介護保険事業特別会計</t>
  </si>
  <si>
    <t>公共下水道事業特別会計</t>
  </si>
  <si>
    <t>介護サービス事業特別会計</t>
  </si>
  <si>
    <t>簡易水道事業特別会計</t>
  </si>
  <si>
    <t>後期高齢者医療に関する特別会計</t>
  </si>
  <si>
    <t>その他会計（赤字）</t>
  </si>
  <si>
    <t>その他会計（黒字）</t>
  </si>
  <si>
    <t>H25末</t>
    <phoneticPr fontId="5"/>
  </si>
  <si>
    <t>H26末</t>
    <phoneticPr fontId="5"/>
  </si>
  <si>
    <t>H27末</t>
    <phoneticPr fontId="5"/>
  </si>
  <si>
    <t>H28末</t>
    <phoneticPr fontId="5"/>
  </si>
  <si>
    <t>H29末</t>
    <phoneticPr fontId="5"/>
  </si>
  <si>
    <t>紋別地区消防組合</t>
    <rPh sb="0" eb="2">
      <t>モンベツ</t>
    </rPh>
    <rPh sb="2" eb="4">
      <t>チク</t>
    </rPh>
    <rPh sb="4" eb="6">
      <t>ショウボウ</t>
    </rPh>
    <rPh sb="6" eb="8">
      <t>クミアイ</t>
    </rPh>
    <phoneticPr fontId="2"/>
  </si>
  <si>
    <t>西紋別地区環境衛生施設組合</t>
    <rPh sb="0" eb="1">
      <t>ニシ</t>
    </rPh>
    <rPh sb="1" eb="3">
      <t>モンベツ</t>
    </rPh>
    <rPh sb="3" eb="5">
      <t>チク</t>
    </rPh>
    <rPh sb="5" eb="7">
      <t>カンキョウ</t>
    </rPh>
    <rPh sb="7" eb="9">
      <t>エイセイ</t>
    </rPh>
    <rPh sb="9" eb="11">
      <t>シセツ</t>
    </rPh>
    <rPh sb="11" eb="13">
      <t>クミアイ</t>
    </rPh>
    <phoneticPr fontId="2"/>
  </si>
  <si>
    <t>網走地方教育研修センター組合</t>
    <rPh sb="0" eb="2">
      <t>アバシリ</t>
    </rPh>
    <rPh sb="2" eb="4">
      <t>チホウ</t>
    </rPh>
    <rPh sb="4" eb="6">
      <t>キョウイク</t>
    </rPh>
    <rPh sb="6" eb="8">
      <t>ケンシュウ</t>
    </rPh>
    <rPh sb="12" eb="14">
      <t>クミアイ</t>
    </rPh>
    <phoneticPr fontId="2"/>
  </si>
  <si>
    <t>広域紋別病院企業団</t>
    <rPh sb="0" eb="2">
      <t>コウイキ</t>
    </rPh>
    <rPh sb="2" eb="4">
      <t>モンベツ</t>
    </rPh>
    <rPh sb="4" eb="6">
      <t>ビョウイン</t>
    </rPh>
    <rPh sb="6" eb="8">
      <t>キギョウ</t>
    </rPh>
    <rPh sb="8" eb="9">
      <t>ダン</t>
    </rPh>
    <phoneticPr fontId="2"/>
  </si>
  <si>
    <t>㈱オホーツククリーンミート</t>
    <phoneticPr fontId="2"/>
  </si>
  <si>
    <t>-</t>
    <phoneticPr fontId="2"/>
  </si>
  <si>
    <t>地域福祉基金</t>
    <rPh sb="0" eb="2">
      <t>チイキ</t>
    </rPh>
    <rPh sb="2" eb="4">
      <t>フクシ</t>
    </rPh>
    <rPh sb="4" eb="6">
      <t>キキン</t>
    </rPh>
    <phoneticPr fontId="2"/>
  </si>
  <si>
    <t>興浜南線及び名寄線代替輸送確保基金</t>
    <rPh sb="0" eb="1">
      <t>キョウ</t>
    </rPh>
    <rPh sb="1" eb="2">
      <t>ハマ</t>
    </rPh>
    <rPh sb="2" eb="4">
      <t>ナンセン</t>
    </rPh>
    <rPh sb="4" eb="5">
      <t>オヨ</t>
    </rPh>
    <rPh sb="6" eb="8">
      <t>ナヨロ</t>
    </rPh>
    <rPh sb="8" eb="9">
      <t>セン</t>
    </rPh>
    <rPh sb="9" eb="11">
      <t>ダイタイ</t>
    </rPh>
    <rPh sb="11" eb="13">
      <t>ユソウ</t>
    </rPh>
    <rPh sb="13" eb="15">
      <t>カクホ</t>
    </rPh>
    <rPh sb="15" eb="17">
      <t>キキン</t>
    </rPh>
    <phoneticPr fontId="2"/>
  </si>
  <si>
    <t>ふるさと応援基金</t>
    <rPh sb="4" eb="6">
      <t>オウエン</t>
    </rPh>
    <rPh sb="6" eb="8">
      <t>キキン</t>
    </rPh>
    <phoneticPr fontId="2"/>
  </si>
  <si>
    <t>農業後継者育成基金</t>
    <rPh sb="0" eb="2">
      <t>ノウギョウ</t>
    </rPh>
    <rPh sb="2" eb="5">
      <t>コウケイシャ</t>
    </rPh>
    <rPh sb="5" eb="7">
      <t>イクセイ</t>
    </rPh>
    <rPh sb="7" eb="9">
      <t>キキン</t>
    </rPh>
    <phoneticPr fontId="2"/>
  </si>
  <si>
    <t>水産振興基金</t>
    <rPh sb="0" eb="2">
      <t>スイサン</t>
    </rPh>
    <rPh sb="2" eb="4">
      <t>シンコウ</t>
    </rPh>
    <rPh sb="4" eb="6">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</si>
  <si>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</si>
  <si>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</si>
  <si>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</si>
  <si>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</si>
  <si>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基金の減少に伴い将来負担比率が微増した。</t>
    <rPh sb="0" eb="2">
      <t>キキン</t>
    </rPh>
    <rPh sb="3" eb="5">
      <t>ゲンショウ</t>
    </rPh>
    <rPh sb="6" eb="7">
      <t>トモナ</t>
    </rPh>
    <rPh sb="8" eb="10">
      <t>ショウライ</t>
    </rPh>
    <rPh sb="10" eb="12">
      <t>フタン</t>
    </rPh>
    <rPh sb="12" eb="14">
      <t>ヒリツ</t>
    </rPh>
    <rPh sb="15" eb="17">
      <t>ビゾウ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</si>
  <si>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</si>
  <si>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</si>
  <si>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</si>
  <si>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</si>
  <si>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</si>
  <si>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</si>
  <si>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過去の大型事業に伴う借入の償還が発生しているため実質公債費比率が微増している。
事業評価での精査や、優先事業の採択など将来の起債発行額を精査し、将来の比率推移を把握していく。</t>
    <rPh sb="0" eb="2">
      <t>カコ</t>
    </rPh>
    <rPh sb="3" eb="5">
      <t>オオガタ</t>
    </rPh>
    <rPh sb="5" eb="7">
      <t>ジギョウ</t>
    </rPh>
    <rPh sb="8" eb="9">
      <t>トモナ</t>
    </rPh>
    <rPh sb="10" eb="12">
      <t>カリイレ</t>
    </rPh>
    <rPh sb="13" eb="15">
      <t>ショウカン</t>
    </rPh>
    <rPh sb="16" eb="18">
      <t>ハッセイ</t>
    </rPh>
    <rPh sb="24" eb="26">
      <t>ジッシツ</t>
    </rPh>
    <rPh sb="26" eb="29">
      <t>コウサイヒ</t>
    </rPh>
    <rPh sb="29" eb="31">
      <t>ヒリツ</t>
    </rPh>
    <rPh sb="32" eb="34">
      <t>ビゾウ</t>
    </rPh>
    <rPh sb="40" eb="42">
      <t>ジギョウ</t>
    </rPh>
    <rPh sb="42" eb="44">
      <t>ヒョウカ</t>
    </rPh>
    <rPh sb="46" eb="48">
      <t>セイサ</t>
    </rPh>
    <rPh sb="50" eb="52">
      <t>ユウセン</t>
    </rPh>
    <rPh sb="52" eb="54">
      <t>ジギョウ</t>
    </rPh>
    <rPh sb="55" eb="57">
      <t>サイタク</t>
    </rPh>
    <rPh sb="59" eb="61">
      <t>ショウライ</t>
    </rPh>
    <rPh sb="62" eb="64">
      <t>キサイ</t>
    </rPh>
    <rPh sb="64" eb="67">
      <t>ハッコウガク</t>
    </rPh>
    <rPh sb="68" eb="70">
      <t>セイサ</t>
    </rPh>
    <rPh sb="72" eb="74">
      <t>ショウライ</t>
    </rPh>
    <rPh sb="75" eb="77">
      <t>ヒリツ</t>
    </rPh>
    <rPh sb="77" eb="79">
      <t>スイイ</t>
    </rPh>
    <rPh sb="80" eb="82">
      <t>ハアク</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</si>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</sst>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1C617411-1A9A-40C5-86C6-E01E6329694A}"/>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333013</c:v>
                </c:pt>
                <c:pt idx="1">
                  <c:v>280458</c:v>
                </c:pt>
                <c:pt idx="2">
                  <c:v>291945</c:v>
                </c:pt>
                <c:pt idx="3">
                  <c:v>291173</c:v>
                </c:pt>
                <c:pt idx="4">
                  <c:v>271581</c:v>
                </c:pt>
              </c:numCache>
            </c:numRef>
          </c:val>
          <c:smooth val="0"/>
          <c:extLst>
            <c:ext xmlns:c16="http://schemas.microsoft.com/office/drawing/2014/chart" uri="{C3380CC4-5D6E-409C-BE32-E72D297353CC}">
              <c16:uniqueId val="{00000000-C9E9-41B8-852E-D4973D4E79A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131727</c:v>
                </c:pt>
                <c:pt idx="1">
                  <c:v>296256</c:v>
                </c:pt>
                <c:pt idx="2">
                  <c:v>197569</c:v>
                </c:pt>
                <c:pt idx="3">
                  <c:v>393448</c:v>
                </c:pt>
                <c:pt idx="4">
                  <c:v>319766</c:v>
                </c:pt>
              </c:numCache>
            </c:numRef>
          </c:val>
          <c:smooth val="0"/>
          <c:extLst>
            <c:ext xmlns:c16="http://schemas.microsoft.com/office/drawing/2014/chart" uri="{C3380CC4-5D6E-409C-BE32-E72D297353CC}">
              <c16:uniqueId val="{00000001-C9E9-41B8-852E-D4973D4E79A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5.51</c:v>
                </c:pt>
                <c:pt idx="1">
                  <c:v>7.05</c:v>
                </c:pt>
                <c:pt idx="2">
                  <c:v>6.41</c:v>
                </c:pt>
                <c:pt idx="3">
                  <c:v>5.9</c:v>
                </c:pt>
                <c:pt idx="4">
                  <c:v>5.34</c:v>
                </c:pt>
              </c:numCache>
            </c:numRef>
          </c:val>
          <c:extLst>
            <c:ext xmlns:c16="http://schemas.microsoft.com/office/drawing/2014/chart" uri="{C3380CC4-5D6E-409C-BE32-E72D297353CC}">
              <c16:uniqueId val="{00000000-92F4-4B8B-86DC-CA2E9E8761B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65.239999999999995</c:v>
                </c:pt>
                <c:pt idx="1">
                  <c:v>65.3</c:v>
                </c:pt>
                <c:pt idx="2">
                  <c:v>70.540000000000006</c:v>
                </c:pt>
                <c:pt idx="3">
                  <c:v>66.03</c:v>
                </c:pt>
                <c:pt idx="4">
                  <c:v>63.42</c:v>
                </c:pt>
              </c:numCache>
            </c:numRef>
          </c:val>
          <c:extLst>
            <c:ext xmlns:c16="http://schemas.microsoft.com/office/drawing/2014/chart" uri="{C3380CC4-5D6E-409C-BE32-E72D297353CC}">
              <c16:uniqueId val="{00000001-92F4-4B8B-86DC-CA2E9E8761B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3.53</c:v>
                </c:pt>
                <c:pt idx="1">
                  <c:v>4.01</c:v>
                </c:pt>
                <c:pt idx="2">
                  <c:v>0.27</c:v>
                </c:pt>
                <c:pt idx="3">
                  <c:v>-5.68</c:v>
                </c:pt>
                <c:pt idx="4">
                  <c:v>-4.5</c:v>
                </c:pt>
              </c:numCache>
            </c:numRef>
          </c:val>
          <c:smooth val="0"/>
          <c:extLst>
            <c:ext xmlns:c16="http://schemas.microsoft.com/office/drawing/2014/chart" uri="{C3380CC4-5D6E-409C-BE32-E72D297353CC}">
              <c16:uniqueId val="{00000002-92F4-4B8B-86DC-CA2E9E8761B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3DA-47B2-8444-6B99FF29CEE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3DA-47B2-8444-6B99FF29CEE5}"/>
            </c:ext>
          </c:extLst>
        </c:ser>
        <c:ser>
          <c:idx val="2"/>
          <c:order val="2"/>
          <c:tx>
            <c:strRef>
              <c:f>データシート!$A$29</c:f>
              <c:strCache>
                <c:ptCount val="1"/>
                <c:pt idx="0">
                  <c:v>後期高齢者医療に関する特別会計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0.04</c:v>
                </c:pt>
                <c:pt idx="2">
                  <c:v>#N/A</c:v>
                </c:pt>
                <c:pt idx="3">
                  <c:v>0.04</c:v>
                </c:pt>
                <c:pt idx="4">
                  <c:v>#N/A</c:v>
                </c:pt>
                <c:pt idx="5">
                  <c:v>0.04</c:v>
                </c:pt>
                <c:pt idx="6">
                  <c:v>#N/A</c:v>
                </c:pt>
                <c:pt idx="7">
                  <c:v>0.03</c:v>
                </c:pt>
                <c:pt idx="8">
                  <c:v>#N/A</c:v>
                </c:pt>
                <c:pt idx="9">
                  <c:v>0.03</c:v>
                </c:pt>
              </c:numCache>
            </c:numRef>
          </c:val>
          <c:extLst>
            <c:ext xmlns:c16="http://schemas.microsoft.com/office/drawing/2014/chart" uri="{C3380CC4-5D6E-409C-BE32-E72D297353CC}">
              <c16:uniqueId val="{00000002-73DA-47B2-8444-6B99FF29CEE5}"/>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0.04</c:v>
                </c:pt>
                <c:pt idx="2">
                  <c:v>#N/A</c:v>
                </c:pt>
                <c:pt idx="3">
                  <c:v>0.15</c:v>
                </c:pt>
                <c:pt idx="4">
                  <c:v>#N/A</c:v>
                </c:pt>
                <c:pt idx="5">
                  <c:v>0.13</c:v>
                </c:pt>
                <c:pt idx="6">
                  <c:v>#N/A</c:v>
                </c:pt>
                <c:pt idx="7">
                  <c:v>0.08</c:v>
                </c:pt>
                <c:pt idx="8">
                  <c:v>#N/A</c:v>
                </c:pt>
                <c:pt idx="9">
                  <c:v>0.06</c:v>
                </c:pt>
              </c:numCache>
            </c:numRef>
          </c:val>
          <c:extLst>
            <c:ext xmlns:c16="http://schemas.microsoft.com/office/drawing/2014/chart" uri="{C3380CC4-5D6E-409C-BE32-E72D297353CC}">
              <c16:uniqueId val="{00000003-73DA-47B2-8444-6B99FF29CEE5}"/>
            </c:ext>
          </c:extLst>
        </c:ser>
        <c:ser>
          <c:idx val="4"/>
          <c:order val="4"/>
          <c:tx>
            <c:strRef>
              <c:f>データシート!$A$31</c:f>
              <c:strCache>
                <c:ptCount val="1"/>
                <c:pt idx="0">
                  <c:v>介護サービス事業特別会計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0.13</c:v>
                </c:pt>
                <c:pt idx="2">
                  <c:v>#N/A</c:v>
                </c:pt>
                <c:pt idx="3">
                  <c:v>0.1</c:v>
                </c:pt>
                <c:pt idx="4">
                  <c:v>#N/A</c:v>
                </c:pt>
                <c:pt idx="5">
                  <c:v>0.06</c:v>
                </c:pt>
                <c:pt idx="6">
                  <c:v>#N/A</c:v>
                </c:pt>
                <c:pt idx="7">
                  <c:v>0.08</c:v>
                </c:pt>
                <c:pt idx="8">
                  <c:v>#N/A</c:v>
                </c:pt>
                <c:pt idx="9">
                  <c:v>7.0000000000000007E-2</c:v>
                </c:pt>
              </c:numCache>
            </c:numRef>
          </c:val>
          <c:extLst>
            <c:ext xmlns:c16="http://schemas.microsoft.com/office/drawing/2014/chart" uri="{C3380CC4-5D6E-409C-BE32-E72D297353CC}">
              <c16:uniqueId val="{00000004-73DA-47B2-8444-6B99FF29CEE5}"/>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0.08</c:v>
                </c:pt>
                <c:pt idx="2">
                  <c:v>#N/A</c:v>
                </c:pt>
                <c:pt idx="3">
                  <c:v>7.0000000000000007E-2</c:v>
                </c:pt>
                <c:pt idx="4">
                  <c:v>#N/A</c:v>
                </c:pt>
                <c:pt idx="5">
                  <c:v>7.0000000000000007E-2</c:v>
                </c:pt>
                <c:pt idx="6">
                  <c:v>#N/A</c:v>
                </c:pt>
                <c:pt idx="7">
                  <c:v>0.08</c:v>
                </c:pt>
                <c:pt idx="8">
                  <c:v>#N/A</c:v>
                </c:pt>
                <c:pt idx="9">
                  <c:v>0.09</c:v>
                </c:pt>
              </c:numCache>
            </c:numRef>
          </c:val>
          <c:extLst>
            <c:ext xmlns:c16="http://schemas.microsoft.com/office/drawing/2014/chart" uri="{C3380CC4-5D6E-409C-BE32-E72D297353CC}">
              <c16:uniqueId val="{00000005-73DA-47B2-8444-6B99FF29CEE5}"/>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0.98</c:v>
                </c:pt>
                <c:pt idx="2">
                  <c:v>#N/A</c:v>
                </c:pt>
                <c:pt idx="3">
                  <c:v>1.21</c:v>
                </c:pt>
                <c:pt idx="4">
                  <c:v>#N/A</c:v>
                </c:pt>
                <c:pt idx="5">
                  <c:v>1.22</c:v>
                </c:pt>
                <c:pt idx="6">
                  <c:v>#N/A</c:v>
                </c:pt>
                <c:pt idx="7">
                  <c:v>1.33</c:v>
                </c:pt>
                <c:pt idx="8">
                  <c:v>#N/A</c:v>
                </c:pt>
                <c:pt idx="9">
                  <c:v>1.22</c:v>
                </c:pt>
              </c:numCache>
            </c:numRef>
          </c:val>
          <c:extLst>
            <c:ext xmlns:c16="http://schemas.microsoft.com/office/drawing/2014/chart" uri="{C3380CC4-5D6E-409C-BE32-E72D297353CC}">
              <c16:uniqueId val="{00000006-73DA-47B2-8444-6B99FF29CEE5}"/>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2.91</c:v>
                </c:pt>
                <c:pt idx="2">
                  <c:v>#N/A</c:v>
                </c:pt>
                <c:pt idx="3">
                  <c:v>3.11</c:v>
                </c:pt>
                <c:pt idx="4">
                  <c:v>#N/A</c:v>
                </c:pt>
                <c:pt idx="5">
                  <c:v>2.94</c:v>
                </c:pt>
                <c:pt idx="6">
                  <c:v>#N/A</c:v>
                </c:pt>
                <c:pt idx="7">
                  <c:v>2.74</c:v>
                </c:pt>
                <c:pt idx="8">
                  <c:v>#N/A</c:v>
                </c:pt>
                <c:pt idx="9">
                  <c:v>2.37</c:v>
                </c:pt>
              </c:numCache>
            </c:numRef>
          </c:val>
          <c:extLst>
            <c:ext xmlns:c16="http://schemas.microsoft.com/office/drawing/2014/chart" uri="{C3380CC4-5D6E-409C-BE32-E72D297353CC}">
              <c16:uniqueId val="{00000007-73DA-47B2-8444-6B99FF29CEE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5.51</c:v>
                </c:pt>
                <c:pt idx="2">
                  <c:v>#N/A</c:v>
                </c:pt>
                <c:pt idx="3">
                  <c:v>7.05</c:v>
                </c:pt>
                <c:pt idx="4">
                  <c:v>#N/A</c:v>
                </c:pt>
                <c:pt idx="5">
                  <c:v>6.4</c:v>
                </c:pt>
                <c:pt idx="6">
                  <c:v>#N/A</c:v>
                </c:pt>
                <c:pt idx="7">
                  <c:v>5.89</c:v>
                </c:pt>
                <c:pt idx="8">
                  <c:v>#N/A</c:v>
                </c:pt>
                <c:pt idx="9">
                  <c:v>5.33</c:v>
                </c:pt>
              </c:numCache>
            </c:numRef>
          </c:val>
          <c:extLst>
            <c:ext xmlns:c16="http://schemas.microsoft.com/office/drawing/2014/chart" uri="{C3380CC4-5D6E-409C-BE32-E72D297353CC}">
              <c16:uniqueId val="{00000008-73DA-47B2-8444-6B99FF29CEE5}"/>
            </c:ext>
          </c:extLst>
        </c:ser>
        <c:ser>
          <c:idx val="9"/>
          <c:order val="9"/>
          <c:tx>
            <c:strRef>
              <c:f>データシート!$A$36</c:f>
              <c:strCache>
                <c:ptCount val="1"/>
                <c:pt idx="0">
                  <c:v>国民健康保険病院事業会計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10.11</c:v>
                </c:pt>
                <c:pt idx="2">
                  <c:v>#N/A</c:v>
                </c:pt>
                <c:pt idx="3">
                  <c:v>12.14</c:v>
                </c:pt>
                <c:pt idx="4">
                  <c:v>#N/A</c:v>
                </c:pt>
                <c:pt idx="5">
                  <c:v>13.56</c:v>
                </c:pt>
                <c:pt idx="6">
                  <c:v>#N/A</c:v>
                </c:pt>
                <c:pt idx="7">
                  <c:v>15.34</c:v>
                </c:pt>
                <c:pt idx="8">
                  <c:v>#N/A</c:v>
                </c:pt>
                <c:pt idx="9">
                  <c:v>13.67</c:v>
                </c:pt>
              </c:numCache>
            </c:numRef>
          </c:val>
          <c:extLst>
            <c:ext xmlns:c16="http://schemas.microsoft.com/office/drawing/2014/chart" uri="{C3380CC4-5D6E-409C-BE32-E72D297353CC}">
              <c16:uniqueId val="{00000009-73DA-47B2-8444-6B99FF29CEE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516</c:v>
                </c:pt>
                <c:pt idx="5">
                  <c:v>455</c:v>
                </c:pt>
                <c:pt idx="8">
                  <c:v>438</c:v>
                </c:pt>
                <c:pt idx="11">
                  <c:v>438</c:v>
                </c:pt>
                <c:pt idx="14">
                  <c:v>438</c:v>
                </c:pt>
              </c:numCache>
            </c:numRef>
          </c:val>
          <c:extLst>
            <c:ext xmlns:c16="http://schemas.microsoft.com/office/drawing/2014/chart" uri="{C3380CC4-5D6E-409C-BE32-E72D297353CC}">
              <c16:uniqueId val="{00000000-FC71-4008-8957-C6FD1228007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1</c:v>
                </c:pt>
                <c:pt idx="9">
                  <c:v>1</c:v>
                </c:pt>
                <c:pt idx="12">
                  <c:v>1</c:v>
                </c:pt>
              </c:numCache>
            </c:numRef>
          </c:val>
          <c:extLst>
            <c:ext xmlns:c16="http://schemas.microsoft.com/office/drawing/2014/chart" uri="{C3380CC4-5D6E-409C-BE32-E72D297353CC}">
              <c16:uniqueId val="{00000001-FC71-4008-8957-C6FD1228007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28</c:v>
                </c:pt>
                <c:pt idx="3">
                  <c:v>19</c:v>
                </c:pt>
                <c:pt idx="6">
                  <c:v>19</c:v>
                </c:pt>
                <c:pt idx="9">
                  <c:v>5</c:v>
                </c:pt>
                <c:pt idx="12">
                  <c:v>5</c:v>
                </c:pt>
              </c:numCache>
            </c:numRef>
          </c:val>
          <c:extLst>
            <c:ext xmlns:c16="http://schemas.microsoft.com/office/drawing/2014/chart" uri="{C3380CC4-5D6E-409C-BE32-E72D297353CC}">
              <c16:uniqueId val="{00000002-FC71-4008-8957-C6FD1228007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c:v>
                </c:pt>
                <c:pt idx="3">
                  <c:v>8</c:v>
                </c:pt>
                <c:pt idx="6">
                  <c:v>17</c:v>
                </c:pt>
                <c:pt idx="9">
                  <c:v>18</c:v>
                </c:pt>
                <c:pt idx="12">
                  <c:v>18</c:v>
                </c:pt>
              </c:numCache>
            </c:numRef>
          </c:val>
          <c:extLst>
            <c:ext xmlns:c16="http://schemas.microsoft.com/office/drawing/2014/chart" uri="{C3380CC4-5D6E-409C-BE32-E72D297353CC}">
              <c16:uniqueId val="{00000003-FC71-4008-8957-C6FD1228007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189</c:v>
                </c:pt>
                <c:pt idx="3">
                  <c:v>208</c:v>
                </c:pt>
                <c:pt idx="6">
                  <c:v>197</c:v>
                </c:pt>
                <c:pt idx="9">
                  <c:v>183</c:v>
                </c:pt>
                <c:pt idx="12">
                  <c:v>183</c:v>
                </c:pt>
              </c:numCache>
            </c:numRef>
          </c:val>
          <c:extLst>
            <c:ext xmlns:c16="http://schemas.microsoft.com/office/drawing/2014/chart" uri="{C3380CC4-5D6E-409C-BE32-E72D297353CC}">
              <c16:uniqueId val="{00000004-FC71-4008-8957-C6FD1228007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C71-4008-8957-C6FD1228007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C71-4008-8957-C6FD1228007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529</c:v>
                </c:pt>
                <c:pt idx="3">
                  <c:v>435</c:v>
                </c:pt>
                <c:pt idx="6">
                  <c:v>428</c:v>
                </c:pt>
                <c:pt idx="9">
                  <c:v>449</c:v>
                </c:pt>
                <c:pt idx="12">
                  <c:v>447</c:v>
                </c:pt>
              </c:numCache>
            </c:numRef>
          </c:val>
          <c:extLst>
            <c:ext xmlns:c16="http://schemas.microsoft.com/office/drawing/2014/chart" uri="{C3380CC4-5D6E-409C-BE32-E72D297353CC}">
              <c16:uniqueId val="{00000007-FC71-4008-8957-C6FD1228007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232</c:v>
                </c:pt>
                <c:pt idx="2">
                  <c:v>#N/A</c:v>
                </c:pt>
                <c:pt idx="3">
                  <c:v>#N/A</c:v>
                </c:pt>
                <c:pt idx="4">
                  <c:v>215</c:v>
                </c:pt>
                <c:pt idx="5">
                  <c:v>#N/A</c:v>
                </c:pt>
                <c:pt idx="6">
                  <c:v>#N/A</c:v>
                </c:pt>
                <c:pt idx="7">
                  <c:v>224</c:v>
                </c:pt>
                <c:pt idx="8">
                  <c:v>#N/A</c:v>
                </c:pt>
                <c:pt idx="9">
                  <c:v>#N/A</c:v>
                </c:pt>
                <c:pt idx="10">
                  <c:v>218</c:v>
                </c:pt>
                <c:pt idx="11">
                  <c:v>#N/A</c:v>
                </c:pt>
                <c:pt idx="12">
                  <c:v>#N/A</c:v>
                </c:pt>
                <c:pt idx="13">
                  <c:v>216</c:v>
                </c:pt>
                <c:pt idx="14">
                  <c:v>#N/A</c:v>
                </c:pt>
              </c:numCache>
            </c:numRef>
          </c:val>
          <c:smooth val="0"/>
          <c:extLst>
            <c:ext xmlns:c16="http://schemas.microsoft.com/office/drawing/2014/chart" uri="{C3380CC4-5D6E-409C-BE32-E72D297353CC}">
              <c16:uniqueId val="{00000008-FC71-4008-8957-C6FD1228007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4436</c:v>
                </c:pt>
                <c:pt idx="5">
                  <c:v>4691</c:v>
                </c:pt>
                <c:pt idx="8">
                  <c:v>4705</c:v>
                </c:pt>
                <c:pt idx="11">
                  <c:v>5078</c:v>
                </c:pt>
                <c:pt idx="14">
                  <c:v>5029</c:v>
                </c:pt>
              </c:numCache>
            </c:numRef>
          </c:val>
          <c:extLst>
            <c:ext xmlns:c16="http://schemas.microsoft.com/office/drawing/2014/chart" uri="{C3380CC4-5D6E-409C-BE32-E72D297353CC}">
              <c16:uniqueId val="{00000000-7A21-4F07-B4BF-EA3DD356D7C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330</c:v>
                </c:pt>
                <c:pt idx="5">
                  <c:v>263</c:v>
                </c:pt>
                <c:pt idx="8">
                  <c:v>199</c:v>
                </c:pt>
                <c:pt idx="11">
                  <c:v>166</c:v>
                </c:pt>
                <c:pt idx="14">
                  <c:v>163</c:v>
                </c:pt>
              </c:numCache>
            </c:numRef>
          </c:val>
          <c:extLst>
            <c:ext xmlns:c16="http://schemas.microsoft.com/office/drawing/2014/chart" uri="{C3380CC4-5D6E-409C-BE32-E72D297353CC}">
              <c16:uniqueId val="{00000001-7A21-4F07-B4BF-EA3DD356D7C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2723</c:v>
                </c:pt>
                <c:pt idx="5">
                  <c:v>2797</c:v>
                </c:pt>
                <c:pt idx="8">
                  <c:v>2874</c:v>
                </c:pt>
                <c:pt idx="11">
                  <c:v>2732</c:v>
                </c:pt>
                <c:pt idx="14">
                  <c:v>2603</c:v>
                </c:pt>
              </c:numCache>
            </c:numRef>
          </c:val>
          <c:extLst>
            <c:ext xmlns:c16="http://schemas.microsoft.com/office/drawing/2014/chart" uri="{C3380CC4-5D6E-409C-BE32-E72D297353CC}">
              <c16:uniqueId val="{00000002-7A21-4F07-B4BF-EA3DD356D7C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A21-4F07-B4BF-EA3DD356D7C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A21-4F07-B4BF-EA3DD356D7C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A21-4F07-B4BF-EA3DD356D7C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816</c:v>
                </c:pt>
                <c:pt idx="3">
                  <c:v>835</c:v>
                </c:pt>
                <c:pt idx="6">
                  <c:v>850</c:v>
                </c:pt>
                <c:pt idx="9">
                  <c:v>805</c:v>
                </c:pt>
                <c:pt idx="12">
                  <c:v>638</c:v>
                </c:pt>
              </c:numCache>
            </c:numRef>
          </c:val>
          <c:extLst>
            <c:ext xmlns:c16="http://schemas.microsoft.com/office/drawing/2014/chart" uri="{C3380CC4-5D6E-409C-BE32-E72D297353CC}">
              <c16:uniqueId val="{00000006-7A21-4F07-B4BF-EA3DD356D7C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204</c:v>
                </c:pt>
                <c:pt idx="3">
                  <c:v>198</c:v>
                </c:pt>
                <c:pt idx="6">
                  <c:v>182</c:v>
                </c:pt>
                <c:pt idx="9">
                  <c:v>165</c:v>
                </c:pt>
                <c:pt idx="12">
                  <c:v>149</c:v>
                </c:pt>
              </c:numCache>
            </c:numRef>
          </c:val>
          <c:extLst>
            <c:ext xmlns:c16="http://schemas.microsoft.com/office/drawing/2014/chart" uri="{C3380CC4-5D6E-409C-BE32-E72D297353CC}">
              <c16:uniqueId val="{00000007-7A21-4F07-B4BF-EA3DD356D7C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2277</c:v>
                </c:pt>
                <c:pt idx="3">
                  <c:v>2148</c:v>
                </c:pt>
                <c:pt idx="6">
                  <c:v>2071</c:v>
                </c:pt>
                <c:pt idx="9">
                  <c:v>2059</c:v>
                </c:pt>
                <c:pt idx="12">
                  <c:v>1911</c:v>
                </c:pt>
              </c:numCache>
            </c:numRef>
          </c:val>
          <c:extLst>
            <c:ext xmlns:c16="http://schemas.microsoft.com/office/drawing/2014/chart" uri="{C3380CC4-5D6E-409C-BE32-E72D297353CC}">
              <c16:uniqueId val="{00000008-7A21-4F07-B4BF-EA3DD356D7C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60</c:v>
                </c:pt>
                <c:pt idx="3">
                  <c:v>38</c:v>
                </c:pt>
                <c:pt idx="6">
                  <c:v>14</c:v>
                </c:pt>
                <c:pt idx="9">
                  <c:v>7</c:v>
                </c:pt>
                <c:pt idx="12">
                  <c:v>0</c:v>
                </c:pt>
              </c:numCache>
            </c:numRef>
          </c:val>
          <c:extLst>
            <c:ext xmlns:c16="http://schemas.microsoft.com/office/drawing/2014/chart" uri="{C3380CC4-5D6E-409C-BE32-E72D297353CC}">
              <c16:uniqueId val="{00000009-7A21-4F07-B4BF-EA3DD356D7C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4042</c:v>
                </c:pt>
                <c:pt idx="3">
                  <c:v>4341</c:v>
                </c:pt>
                <c:pt idx="6">
                  <c:v>4585</c:v>
                </c:pt>
                <c:pt idx="9">
                  <c:v>5102</c:v>
                </c:pt>
                <c:pt idx="12">
                  <c:v>5332</c:v>
                </c:pt>
              </c:numCache>
            </c:numRef>
          </c:val>
          <c:extLst>
            <c:ext xmlns:c16="http://schemas.microsoft.com/office/drawing/2014/chart" uri="{C3380CC4-5D6E-409C-BE32-E72D297353CC}">
              <c16:uniqueId val="{0000000A-7A21-4F07-B4BF-EA3DD356D7C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162</c:v>
                </c:pt>
                <c:pt idx="11">
                  <c:v>#N/A</c:v>
                </c:pt>
                <c:pt idx="12">
                  <c:v>#N/A</c:v>
                </c:pt>
                <c:pt idx="13">
                  <c:v>234</c:v>
                </c:pt>
                <c:pt idx="14">
                  <c:v>#N/A</c:v>
                </c:pt>
              </c:numCache>
            </c:numRef>
          </c:val>
          <c:smooth val="0"/>
          <c:extLst>
            <c:ext xmlns:c16="http://schemas.microsoft.com/office/drawing/2014/chart" uri="{C3380CC4-5D6E-409C-BE32-E72D297353CC}">
              <c16:uniqueId val="{0000000B-7A21-4F07-B4BF-EA3DD356D7C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2023</c:v>
                </c:pt>
                <c:pt idx="1">
                  <c:v>1878</c:v>
                </c:pt>
                <c:pt idx="2">
                  <c:v>1771</c:v>
                </c:pt>
              </c:numCache>
            </c:numRef>
          </c:val>
          <c:extLst>
            <c:ext xmlns:c16="http://schemas.microsoft.com/office/drawing/2014/chart" uri="{C3380CC4-5D6E-409C-BE32-E72D297353CC}">
              <c16:uniqueId val="{00000000-0F83-4830-B1B3-5648F5D427A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311</c:v>
                </c:pt>
                <c:pt idx="1">
                  <c:v>312</c:v>
                </c:pt>
                <c:pt idx="2">
                  <c:v>312</c:v>
                </c:pt>
              </c:numCache>
            </c:numRef>
          </c:val>
          <c:extLst>
            <c:ext xmlns:c16="http://schemas.microsoft.com/office/drawing/2014/chart" uri="{C3380CC4-5D6E-409C-BE32-E72D297353CC}">
              <c16:uniqueId val="{00000001-0F83-4830-B1B3-5648F5D427A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517</c:v>
                </c:pt>
                <c:pt idx="1">
                  <c:v>525</c:v>
                </c:pt>
                <c:pt idx="2">
                  <c:v>503</c:v>
                </c:pt>
              </c:numCache>
            </c:numRef>
          </c:val>
          <c:extLst>
            <c:ext xmlns:c16="http://schemas.microsoft.com/office/drawing/2014/chart" uri="{C3380CC4-5D6E-409C-BE32-E72D297353CC}">
              <c16:uniqueId val="{00000002-0F83-4830-B1B3-5648F5D427A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{DE2470FF-9BC8-449B-BFDE-C5E9018A8319}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53FB-45C8-A6AD-1C087C87CDC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{047268C4-E012-4300-B8D3-F9532744D718}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3FB-45C8-A6AD-1C087C87CDC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{DB0F1309-6523-4DB3-BAAB-99E4ACD122EC}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3FB-45C8-A6AD-1C087C87CDC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{EFB1A90F-B78F-40C1-8C32-0A2B6109E85C}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3FB-45C8-A6AD-1C087C87CDC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{809EA304-060B-44C3-923C-140552EDA0A1}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3FB-45C8-A6AD-1C087C87CDC6}"/>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{6C737AF1-3132-48AE-A5C5-CE0DD850638F}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53FB-45C8-A6AD-1C087C87CDC6}"/>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{1FF96FD1-71D3-4EA4-BA09-755EC50104C7}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53FB-45C8-A6AD-1C087C87CDC6}"/>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{5F20C5C0-E682-412F-A19E-0672C17D639E}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53FB-45C8-A6AD-1C087C87CDC6}"/>
                </c:ext>
              </c:extLst>
            </c:dLbl>
            <c:dLbl>
              <c:idx val="32"/>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{8F728879-DB2E-4B45-9FF9-36BC5A5C332E}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53FB-45C8-A6AD-1C087C87CDC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54.7</c:v>
                </c:pt>
                <c:pt idx="24">
                  <c:v>62.4</c:v>
                </c:pt>
                <c:pt idx="32">
                  <c:v>62.8</c:v>
                </c:pt>
              </c:numCache>
            </c:numRef>
          </c:xVal>
          <c:yVal>
            <c:numRef>
              <c:f>公会計指標分析・財政指標組合せ分析表!$BP$51:$DC$51</c:f>
              <c:numCache>
                <c:formatCode>#,##0.0;"▲ "#,##0.0</c:formatCode>
                <c:ptCount val="40"/>
                <c:pt idx="24">
                  <c:v>6.6</c:v>
                </c:pt>
                <c:pt idx="32">
                  <c:v>9.8000000000000007</c:v>
                </c:pt>
              </c:numCache>
            </c:numRef>
          </c:yVal>
          <c:smooth val="0"/>
          <c:extLst>
            <c:ext xmlns:c16="http://schemas.microsoft.com/office/drawing/2014/chart" uri="{C3380CC4-5D6E-409C-BE32-E72D297353CC}">
              <c16:uniqueId val="{00000009-53FB-45C8-A6AD-1C087C87CDC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{6BA28899-1E7D-44C6-92C4-0A3DE06D73BC}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53FB-45C8-A6AD-1C087C87CDC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{835609BE-9EEE-47BF-9706-24E7D6D85C79}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3FB-45C8-A6AD-1C087C87CDC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{34135363-1CB4-417A-B52D-53107D47BEC1}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3FB-45C8-A6AD-1C087C87CDC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{121838E5-1383-4142-B1CD-71D7242000FB}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3FB-45C8-A6AD-1C087C87CDC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{D6F14779-6388-48E4-B855-91182C82FB5A}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3FB-45C8-A6AD-1C087C87CDC6}"/>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{626BF04C-B2B0-4700-8B93-BB25ABD4E438}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53FB-45C8-A6AD-1C087C87CDC6}"/>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{B0D6EACC-0287-4FDC-BFAF-8AD148D112C7}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53FB-45C8-A6AD-1C087C87CDC6}"/>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{3123521B-EBFC-4A63-9A70-ACFD8E309A33}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53FB-45C8-A6AD-1C087C87CDC6}"/>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{2521DE88-8C39-4517-940C-40BB714DB5EA}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53FB-45C8-A6AD-1C087C87CDC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56.3</c:v>
                </c:pt>
                <c:pt idx="24">
                  <c:v>57.6</c:v>
                </c:pt>
                <c:pt idx="32">
                  <c:v>58.7</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53FB-45C8-A6AD-1C087C87CDC6}"/>
            </c:ext>
          </c:extLst>
        </c:ser>
        <c:dLbls>
          <c:showLegendKey val="0"/>
          <c:showVal val="1"/>
          <c:showCatName val="0"/>
          <c:showSerName val="0"/>
          <c:showPercent val="0"/>
          <c:showBubbleSize val="0"/>
        </c:dLbls>
        <c:axId val="46179840"/>
        <c:axId val="46181760"/>
      </c:scatterChart>
      <c:valAx>
        <c:axId val="46179840"/>
        <c:scaling>
          <c:orientation val="minMax"/>
          <c:max val="63.4"/>
          <c:min val="55.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1.5"/>
          <c:min val="-1.200000000000000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1.2000000000000002"/>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{E089A503-2242-4ECA-B04D-8519B780DE41}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AC89-449B-9C1A-4CD7335A1AA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{02F86E1C-714C-499B-B96F-612AADF0D731}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C89-449B-9C1A-4CD7335A1AA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{F7375B67-8865-4935-B2F4-E0A8F49A63AC}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C89-449B-9C1A-4CD7335A1AA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{922BBC94-0BA3-4CB0-B547-4DA394B847AC}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C89-449B-9C1A-4CD7335A1AA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{D313A443-C177-46EB-9D6D-FF9878B309B6}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C89-449B-9C1A-4CD7335A1AAA}"/>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{3A18EB0D-0A64-44CB-A6F2-4339564FB8D6}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AC89-449B-9C1A-4CD7335A1AAA}"/>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{E62189DD-6FEC-4B7E-B0AB-8C4BFEE9E1DB}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AC89-449B-9C1A-4CD7335A1AAA}"/>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{05AE39CA-DFD2-4F4E-9678-A99FA2190E8C}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AC89-449B-9C1A-4CD7335A1AAA}"/>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{AAED95C9-D132-4F7B-8EF5-11A58F9CE5BE}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AC89-449B-9C1A-4CD7335A1AA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9.5</c:v>
                </c:pt>
                <c:pt idx="8">
                  <c:v>8.8000000000000007</c:v>
                </c:pt>
                <c:pt idx="16">
                  <c:v>8.9</c:v>
                </c:pt>
                <c:pt idx="24">
                  <c:v>8.9</c:v>
                </c:pt>
                <c:pt idx="32">
                  <c:v>9.1</c:v>
                </c:pt>
              </c:numCache>
            </c:numRef>
          </c:xVal>
          <c:yVal>
            <c:numRef>
              <c:f>公会計指標分析・財政指標組合せ分析表!$BP$73:$DC$73</c:f>
              <c:numCache>
                <c:formatCode>#,##0.0;"▲ "#,##0.0</c:formatCode>
                <c:ptCount val="40"/>
                <c:pt idx="24">
                  <c:v>6.6</c:v>
                </c:pt>
                <c:pt idx="32">
                  <c:v>9.8000000000000007</c:v>
                </c:pt>
              </c:numCache>
            </c:numRef>
          </c:yVal>
          <c:smooth val="0"/>
          <c:extLst>
            <c:ext xmlns:c16="http://schemas.microsoft.com/office/drawing/2014/chart" uri="{C3380CC4-5D6E-409C-BE32-E72D297353CC}">
              <c16:uniqueId val="{00000009-AC89-449B-9C1A-4CD7335A1AA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{91B079DE-B8ED-4BDB-B5C1-4B007B858BC8}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AC89-449B-9C1A-4CD7335A1AA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{D371DDFF-92AD-4FA4-ADF1-AD0BF48D4D07}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C89-449B-9C1A-4CD7335A1AA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{3C5EA8AA-824B-4ECB-9338-31DBF08D159B}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C89-449B-9C1A-4CD7335A1AA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{94B1C675-1BE4-4CBA-8803-B43A33454259}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C89-449B-9C1A-4CD7335A1AA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{35136A19-4694-4EDA-9CCF-A2051BB6EFAC}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C89-449B-9C1A-4CD7335A1AAA}"/>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{A0F46226-8C71-4CB0-A261-6BBE82EFB9D3}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AC89-449B-9C1A-4CD7335A1AAA}"/>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{3758B776-43E2-4107-A122-2C0D0E3C2DEC}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AC89-449B-9C1A-4CD7335A1AAA}"/>
                </c:ext>
              </c:extLst>
            </c:dLbl>
            <c:dLbl>
              <c:idx val="24"/>
              <c:layout>
                <c:manualLayout>
                  <c:x val="-4.51603551539712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{3DDA6F7D-2702-43A3-B26F-A033923B7382}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AC89-449B-9C1A-4CD7335A1AAA}"/>
                </c:ext>
              </c:extLst>
            </c:dLbl>
            <c:dLbl>
              <c:idx val="32"/>
              <c:layout>
                <c:manualLayout>
                  <c:x val="-1.8235628084249993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{70B276D4-6F31-4858-A71B-B9D84D1C1152}</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AC89-449B-9C1A-4CD7335A1AA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7.8</c:v>
                </c:pt>
                <c:pt idx="16">
                  <c:v>7.4</c:v>
                </c:pt>
                <c:pt idx="24">
                  <c:v>7.1</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AC89-449B-9C1A-4CD7335A1AAA}"/>
            </c:ext>
          </c:extLst>
        </c:ser>
        <c:dLbls>
          <c:showLegendKey val="0"/>
          <c:showVal val="1"/>
          <c:showCatName val="0"/>
          <c:showSerName val="0"/>
          <c:showPercent val="0"/>
          <c:showBubbleSize val="0"/>
        </c:dLbls>
        <c:axId val="84219776"/>
        <c:axId val="84234240"/>
      </c:scatterChart>
      <c:valAx>
        <c:axId val="84219776"/>
        <c:scaling>
          <c:orientation val="minMax"/>
          <c:max val="9.2999999999999989"/>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1.5"/>
          <c:min val="-1.200000000000000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1.2000000000000002"/>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北海道興部町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実質公債費比率の分子は２百万円減少した。</a:t>
          </a:r>
          <a:endParaRPr lang="ja-JP" altLang="ja-JP" sz="1400">
            <a:effectLst/>
          </a:endParaRPr>
        </a:p>
        <a:p>
          <a:r>
            <a:rPr kumimoji="1" lang="ja-JP" altLang="ja-JP" sz="1100">
              <a:solidFill>
                <a:schemeClr val="dk1"/>
              </a:solidFill>
              <a:effectLst/>
              <a:latin typeface="+mn-lt"/>
              <a:ea typeface="+mn-ea"/>
              <a:cs typeface="+mn-cs"/>
            </a:rPr>
            <a:t>　今後は、平成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年度のバイオガスプラント建設事業や平成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年度の新中学校校舎整備事業等の大型事業による償還に備え、新規事業を抑制し地方債借入の適正化を堅持することにより、実質公債費比率の水準を維持する。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北海道興部町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一般会計等に係る地方債の現在高等の増や、充当可能基金の減により、将来負担比率の分子は、前年と比較して</a:t>
          </a:r>
          <a:r>
            <a:rPr kumimoji="1" lang="en-US" altLang="ja-JP" sz="1100">
              <a:solidFill>
                <a:schemeClr val="dk1"/>
              </a:solidFill>
              <a:effectLst/>
              <a:latin typeface="+mn-lt"/>
              <a:ea typeface="+mn-ea"/>
              <a:cs typeface="+mn-cs"/>
            </a:rPr>
            <a:t>72</a:t>
          </a:r>
          <a:r>
            <a:rPr kumimoji="1" lang="ja-JP" altLang="ja-JP" sz="1100">
              <a:solidFill>
                <a:schemeClr val="dk1"/>
              </a:solidFill>
              <a:effectLst/>
              <a:latin typeface="+mn-lt"/>
              <a:ea typeface="+mn-ea"/>
              <a:cs typeface="+mn-cs"/>
            </a:rPr>
            <a:t>百万円増の</a:t>
          </a:r>
          <a:r>
            <a:rPr kumimoji="1" lang="en-US" altLang="ja-JP" sz="1100">
              <a:solidFill>
                <a:schemeClr val="dk1"/>
              </a:solidFill>
              <a:effectLst/>
              <a:latin typeface="+mn-lt"/>
              <a:ea typeface="+mn-ea"/>
              <a:cs typeface="+mn-cs"/>
            </a:rPr>
            <a:t>234</a:t>
          </a:r>
          <a:r>
            <a:rPr kumimoji="1" lang="ja-JP" altLang="ja-JP" sz="1100">
              <a:solidFill>
                <a:schemeClr val="dk1"/>
              </a:solidFill>
              <a:effectLst/>
              <a:latin typeface="+mn-lt"/>
              <a:ea typeface="+mn-ea"/>
              <a:cs typeface="+mn-cs"/>
            </a:rPr>
            <a:t>百万円となっている。</a:t>
          </a:r>
          <a:endParaRPr lang="ja-JP" altLang="ja-JP" sz="1400">
            <a:effectLst/>
          </a:endParaRPr>
        </a:p>
        <a:p>
          <a:r>
            <a:rPr kumimoji="1" lang="ja-JP" altLang="ja-JP" sz="1100">
              <a:solidFill>
                <a:schemeClr val="dk1"/>
              </a:solidFill>
              <a:effectLst/>
              <a:latin typeface="+mn-lt"/>
              <a:ea typeface="+mn-ea"/>
              <a:cs typeface="+mn-cs"/>
            </a:rPr>
            <a:t>　今後は、新中学校校舎整備事業等の大型事業により将来負担比率の分子は上昇する見込みのため、その他の新規事業を抑制し地方債借入の適正化を図る。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北海道興部町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基金全体で</a:t>
          </a:r>
          <a:r>
            <a:rPr kumimoji="1" lang="en-US" altLang="ja-JP" sz="1100">
              <a:solidFill>
                <a:schemeClr val="dk1"/>
              </a:solidFill>
              <a:effectLst/>
              <a:latin typeface="+mn-lt"/>
              <a:ea typeface="+mn-ea"/>
              <a:cs typeface="+mn-cs"/>
            </a:rPr>
            <a:t>115,135</a:t>
          </a:r>
          <a:r>
            <a:rPr kumimoji="1" lang="ja-JP" altLang="ja-JP" sz="1100">
              <a:solidFill>
                <a:schemeClr val="dk1"/>
              </a:solidFill>
              <a:effectLst/>
              <a:latin typeface="+mn-lt"/>
              <a:ea typeface="+mn-ea"/>
              <a:cs typeface="+mn-cs"/>
            </a:rPr>
            <a:t>千円積立てた一方、新中学校校舎整備事業等の財源として財政調整基金を</a:t>
          </a:r>
          <a:r>
            <a:rPr kumimoji="1" lang="en-US" altLang="ja-JP" sz="1100">
              <a:solidFill>
                <a:schemeClr val="dk1"/>
              </a:solidFill>
              <a:effectLst/>
              <a:latin typeface="+mn-lt"/>
              <a:ea typeface="+mn-ea"/>
              <a:cs typeface="+mn-cs"/>
            </a:rPr>
            <a:t>142,000</a:t>
          </a:r>
          <a:r>
            <a:rPr kumimoji="1" lang="ja-JP" altLang="ja-JP" sz="1100">
              <a:solidFill>
                <a:schemeClr val="dk1"/>
              </a:solidFill>
              <a:effectLst/>
              <a:latin typeface="+mn-lt"/>
              <a:ea typeface="+mn-ea"/>
              <a:cs typeface="+mn-cs"/>
            </a:rPr>
            <a:t>千円を取崩したこと、特定目的基金全体で</a:t>
          </a:r>
          <a:r>
            <a:rPr kumimoji="1" lang="en-US" altLang="ja-JP" sz="1100">
              <a:solidFill>
                <a:schemeClr val="dk1"/>
              </a:solidFill>
              <a:effectLst/>
              <a:latin typeface="+mn-lt"/>
              <a:ea typeface="+mn-ea"/>
              <a:cs typeface="+mn-cs"/>
            </a:rPr>
            <a:t>79,744</a:t>
          </a:r>
          <a:r>
            <a:rPr kumimoji="1" lang="ja-JP" altLang="ja-JP" sz="1100">
              <a:solidFill>
                <a:schemeClr val="dk1"/>
              </a:solidFill>
              <a:effectLst/>
              <a:latin typeface="+mn-lt"/>
              <a:ea typeface="+mn-ea"/>
              <a:cs typeface="+mn-cs"/>
            </a:rPr>
            <a:t>千円積立てた一方、水産振興基金等の各特定目的基金</a:t>
          </a:r>
          <a:r>
            <a:rPr kumimoji="1" lang="en-US" altLang="ja-JP" sz="1100">
              <a:solidFill>
                <a:schemeClr val="dk1"/>
              </a:solidFill>
              <a:effectLst/>
              <a:latin typeface="+mn-lt"/>
              <a:ea typeface="+mn-ea"/>
              <a:cs typeface="+mn-cs"/>
            </a:rPr>
            <a:t>101,282</a:t>
          </a:r>
          <a:r>
            <a:rPr kumimoji="1" lang="ja-JP" altLang="ja-JP" sz="1100">
              <a:solidFill>
                <a:schemeClr val="dk1"/>
              </a:solidFill>
              <a:effectLst/>
              <a:latin typeface="+mn-lt"/>
              <a:ea typeface="+mn-ea"/>
              <a:cs typeface="+mn-cs"/>
            </a:rPr>
            <a:t>千円を取崩したことにより、基金全体としては</a:t>
          </a:r>
          <a:r>
            <a:rPr kumimoji="1" lang="en-US" altLang="ja-JP" sz="1100">
              <a:solidFill>
                <a:schemeClr val="dk1"/>
              </a:solidFill>
              <a:effectLst/>
              <a:latin typeface="+mn-lt"/>
              <a:ea typeface="+mn-ea"/>
              <a:cs typeface="+mn-cs"/>
            </a:rPr>
            <a:t>128,147</a:t>
          </a:r>
          <a:r>
            <a:rPr kumimoji="1" lang="ja-JP" altLang="ja-JP" sz="1100">
              <a:solidFill>
                <a:schemeClr val="dk1"/>
              </a:solidFill>
              <a:effectLst/>
              <a:latin typeface="+mn-lt"/>
              <a:ea typeface="+mn-ea"/>
              <a:cs typeface="+mn-cs"/>
            </a:rPr>
            <a:t>千円の減となった。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普通交付税等の減対応や、今後の大型事業により不足する財源に充当するため、減少していく見込み。</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可能なかぎり積立に努める。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　興浜南線及び名寄線代替輸送確保基金、地域福祉基金、水産振興基金、ふるさと応援基金</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興浜南線及び名寄線代替輸送確保基金　　積立　</a:t>
          </a:r>
          <a:r>
            <a:rPr kumimoji="1" lang="en-US" altLang="ja-JP" sz="1100">
              <a:solidFill>
                <a:schemeClr val="dk1"/>
              </a:solidFill>
              <a:effectLst/>
              <a:latin typeface="+mn-lt"/>
              <a:ea typeface="+mn-ea"/>
              <a:cs typeface="+mn-cs"/>
            </a:rPr>
            <a:t>15,084</a:t>
          </a:r>
          <a:r>
            <a:rPr kumimoji="1" lang="ja-JP" altLang="ja-JP" sz="1100">
              <a:solidFill>
                <a:schemeClr val="dk1"/>
              </a:solidFill>
              <a:effectLst/>
              <a:latin typeface="+mn-lt"/>
              <a:ea typeface="+mn-ea"/>
              <a:cs typeface="+mn-cs"/>
            </a:rPr>
            <a:t>千円　　取崩　</a:t>
          </a:r>
          <a:r>
            <a:rPr kumimoji="1" lang="en-US" altLang="ja-JP" sz="1100">
              <a:solidFill>
                <a:schemeClr val="dk1"/>
              </a:solidFill>
              <a:effectLst/>
              <a:latin typeface="+mn-lt"/>
              <a:ea typeface="+mn-ea"/>
              <a:cs typeface="+mn-cs"/>
            </a:rPr>
            <a:t>17,782</a:t>
          </a:r>
          <a:r>
            <a:rPr kumimoji="1" lang="ja-JP" altLang="ja-JP" sz="1100">
              <a:solidFill>
                <a:schemeClr val="dk1"/>
              </a:solidFill>
              <a:effectLst/>
              <a:latin typeface="+mn-lt"/>
              <a:ea typeface="+mn-ea"/>
              <a:cs typeface="+mn-cs"/>
            </a:rPr>
            <a:t>千円　　増減　△ </a:t>
          </a:r>
          <a:r>
            <a:rPr kumimoji="1" lang="en-US" altLang="ja-JP" sz="1100">
              <a:solidFill>
                <a:schemeClr val="dk1"/>
              </a:solidFill>
              <a:effectLst/>
              <a:latin typeface="+mn-lt"/>
              <a:ea typeface="+mn-ea"/>
              <a:cs typeface="+mn-cs"/>
            </a:rPr>
            <a:t>2,698</a:t>
          </a:r>
          <a:r>
            <a:rPr kumimoji="1" lang="ja-JP" altLang="ja-JP" sz="1100">
              <a:solidFill>
                <a:schemeClr val="dk1"/>
              </a:solidFill>
              <a:effectLst/>
              <a:latin typeface="+mn-lt"/>
              <a:ea typeface="+mn-ea"/>
              <a:cs typeface="+mn-cs"/>
            </a:rPr>
            <a:t>千円</a:t>
          </a:r>
          <a:endParaRPr lang="ja-JP" altLang="ja-JP" sz="1400">
            <a:effectLst/>
          </a:endParaRPr>
        </a:p>
        <a:p>
          <a:r>
            <a:rPr kumimoji="1" lang="ja-JP" altLang="ja-JP" sz="1100">
              <a:solidFill>
                <a:schemeClr val="dk1"/>
              </a:solidFill>
              <a:effectLst/>
              <a:latin typeface="+mn-lt"/>
              <a:ea typeface="+mn-ea"/>
              <a:cs typeface="+mn-cs"/>
            </a:rPr>
            <a:t>　地域福祉基金　　　　　　　　　　　　　積立　 </a:t>
          </a:r>
          <a:r>
            <a:rPr kumimoji="1" lang="en-US" altLang="ja-JP" sz="1100">
              <a:solidFill>
                <a:schemeClr val="dk1"/>
              </a:solidFill>
              <a:effectLst/>
              <a:latin typeface="+mn-lt"/>
              <a:ea typeface="+mn-ea"/>
              <a:cs typeface="+mn-cs"/>
            </a:rPr>
            <a:t>7,030</a:t>
          </a:r>
          <a:r>
            <a:rPr kumimoji="1" lang="ja-JP" altLang="ja-JP" sz="1100">
              <a:solidFill>
                <a:schemeClr val="dk1"/>
              </a:solidFill>
              <a:effectLst/>
              <a:latin typeface="+mn-lt"/>
              <a:ea typeface="+mn-ea"/>
              <a:cs typeface="+mn-cs"/>
            </a:rPr>
            <a:t>千円　　取崩　</a:t>
          </a:r>
          <a:r>
            <a:rPr kumimoji="1" lang="en-US" altLang="ja-JP" sz="1100">
              <a:solidFill>
                <a:schemeClr val="dk1"/>
              </a:solidFill>
              <a:effectLst/>
              <a:latin typeface="+mn-lt"/>
              <a:ea typeface="+mn-ea"/>
              <a:cs typeface="+mn-cs"/>
            </a:rPr>
            <a:t>18,500</a:t>
          </a:r>
          <a:r>
            <a:rPr kumimoji="1" lang="ja-JP" altLang="ja-JP" sz="1100">
              <a:solidFill>
                <a:schemeClr val="dk1"/>
              </a:solidFill>
              <a:effectLst/>
              <a:latin typeface="+mn-lt"/>
              <a:ea typeface="+mn-ea"/>
              <a:cs typeface="+mn-cs"/>
            </a:rPr>
            <a:t>千円　　増減　△</a:t>
          </a:r>
          <a:r>
            <a:rPr kumimoji="1" lang="en-US" altLang="ja-JP" sz="1100">
              <a:solidFill>
                <a:schemeClr val="dk1"/>
              </a:solidFill>
              <a:effectLst/>
              <a:latin typeface="+mn-lt"/>
              <a:ea typeface="+mn-ea"/>
              <a:cs typeface="+mn-cs"/>
            </a:rPr>
            <a:t>11,470</a:t>
          </a:r>
          <a:r>
            <a:rPr kumimoji="1" lang="ja-JP" altLang="ja-JP" sz="1100">
              <a:solidFill>
                <a:schemeClr val="dk1"/>
              </a:solidFill>
              <a:effectLst/>
              <a:latin typeface="+mn-lt"/>
              <a:ea typeface="+mn-ea"/>
              <a:cs typeface="+mn-cs"/>
            </a:rPr>
            <a:t>千円</a:t>
          </a:r>
          <a:endParaRPr lang="ja-JP" altLang="ja-JP" sz="1400">
            <a:effectLst/>
          </a:endParaRPr>
        </a:p>
        <a:p>
          <a:r>
            <a:rPr kumimoji="1" lang="ja-JP" altLang="ja-JP" sz="1100">
              <a:solidFill>
                <a:schemeClr val="dk1"/>
              </a:solidFill>
              <a:effectLst/>
              <a:latin typeface="+mn-lt"/>
              <a:ea typeface="+mn-ea"/>
              <a:cs typeface="+mn-cs"/>
            </a:rPr>
            <a:t>　水産振興基金　　　　　　　　　　　　　積立　 </a:t>
          </a:r>
          <a:r>
            <a:rPr kumimoji="1" lang="en-US" altLang="ja-JP" sz="1100">
              <a:solidFill>
                <a:schemeClr val="dk1"/>
              </a:solidFill>
              <a:effectLst/>
              <a:latin typeface="+mn-lt"/>
              <a:ea typeface="+mn-ea"/>
              <a:cs typeface="+mn-cs"/>
            </a:rPr>
            <a:t>1,027</a:t>
          </a:r>
          <a:r>
            <a:rPr kumimoji="1" lang="ja-JP" altLang="ja-JP" sz="1100">
              <a:solidFill>
                <a:schemeClr val="dk1"/>
              </a:solidFill>
              <a:effectLst/>
              <a:latin typeface="+mn-lt"/>
              <a:ea typeface="+mn-ea"/>
              <a:cs typeface="+mn-cs"/>
            </a:rPr>
            <a:t>千円　　取崩　</a:t>
          </a:r>
          <a:r>
            <a:rPr kumimoji="1" lang="en-US" altLang="ja-JP" sz="1100">
              <a:solidFill>
                <a:schemeClr val="dk1"/>
              </a:solidFill>
              <a:effectLst/>
              <a:latin typeface="+mn-lt"/>
              <a:ea typeface="+mn-ea"/>
              <a:cs typeface="+mn-cs"/>
            </a:rPr>
            <a:t>43,000</a:t>
          </a:r>
          <a:r>
            <a:rPr kumimoji="1" lang="ja-JP" altLang="ja-JP" sz="1100">
              <a:solidFill>
                <a:schemeClr val="dk1"/>
              </a:solidFill>
              <a:effectLst/>
              <a:latin typeface="+mn-lt"/>
              <a:ea typeface="+mn-ea"/>
              <a:cs typeface="+mn-cs"/>
            </a:rPr>
            <a:t>千円　　増減　△</a:t>
          </a:r>
          <a:r>
            <a:rPr kumimoji="1" lang="en-US" altLang="ja-JP" sz="1100">
              <a:solidFill>
                <a:schemeClr val="dk1"/>
              </a:solidFill>
              <a:effectLst/>
              <a:latin typeface="+mn-lt"/>
              <a:ea typeface="+mn-ea"/>
              <a:cs typeface="+mn-cs"/>
            </a:rPr>
            <a:t>41,973</a:t>
          </a:r>
          <a:r>
            <a:rPr kumimoji="1" lang="ja-JP" altLang="ja-JP" sz="1100">
              <a:solidFill>
                <a:schemeClr val="dk1"/>
              </a:solidFill>
              <a:effectLst/>
              <a:latin typeface="+mn-lt"/>
              <a:ea typeface="+mn-ea"/>
              <a:cs typeface="+mn-cs"/>
            </a:rPr>
            <a:t>千円</a:t>
          </a:r>
          <a:endParaRPr lang="ja-JP" altLang="ja-JP" sz="1400">
            <a:effectLst/>
          </a:endParaRPr>
        </a:p>
        <a:p>
          <a:r>
            <a:rPr kumimoji="1" lang="ja-JP" altLang="ja-JP" sz="1100">
              <a:solidFill>
                <a:schemeClr val="dk1"/>
              </a:solidFill>
              <a:effectLst/>
              <a:latin typeface="+mn-lt"/>
              <a:ea typeface="+mn-ea"/>
              <a:cs typeface="+mn-cs"/>
            </a:rPr>
            <a:t>　ふるさと応援基金　　　　　　　　　　　積立　</a:t>
          </a:r>
          <a:r>
            <a:rPr kumimoji="1" lang="en-US" altLang="ja-JP" sz="1100">
              <a:solidFill>
                <a:schemeClr val="dk1"/>
              </a:solidFill>
              <a:effectLst/>
              <a:latin typeface="+mn-lt"/>
              <a:ea typeface="+mn-ea"/>
              <a:cs typeface="+mn-cs"/>
            </a:rPr>
            <a:t>30,643</a:t>
          </a:r>
          <a:r>
            <a:rPr kumimoji="1" lang="ja-JP" altLang="ja-JP" sz="1100">
              <a:solidFill>
                <a:schemeClr val="dk1"/>
              </a:solidFill>
              <a:effectLst/>
              <a:latin typeface="+mn-lt"/>
              <a:ea typeface="+mn-ea"/>
              <a:cs typeface="+mn-cs"/>
            </a:rPr>
            <a:t>千円　　取崩　</a:t>
          </a:r>
          <a:r>
            <a:rPr kumimoji="1" lang="en-US" altLang="ja-JP" sz="1100">
              <a:solidFill>
                <a:schemeClr val="dk1"/>
              </a:solidFill>
              <a:effectLst/>
              <a:latin typeface="+mn-lt"/>
              <a:ea typeface="+mn-ea"/>
              <a:cs typeface="+mn-cs"/>
            </a:rPr>
            <a:t>22,000</a:t>
          </a:r>
          <a:r>
            <a:rPr kumimoji="1" lang="ja-JP" altLang="ja-JP" sz="1100">
              <a:solidFill>
                <a:schemeClr val="dk1"/>
              </a:solidFill>
              <a:effectLst/>
              <a:latin typeface="+mn-lt"/>
              <a:ea typeface="+mn-ea"/>
              <a:cs typeface="+mn-cs"/>
            </a:rPr>
            <a:t>千円　　増減　　 </a:t>
          </a:r>
          <a:r>
            <a:rPr kumimoji="1" lang="en-US" altLang="ja-JP" sz="1100">
              <a:solidFill>
                <a:schemeClr val="dk1"/>
              </a:solidFill>
              <a:effectLst/>
              <a:latin typeface="+mn-lt"/>
              <a:ea typeface="+mn-ea"/>
              <a:cs typeface="+mn-cs"/>
            </a:rPr>
            <a:t>8,643</a:t>
          </a:r>
          <a:r>
            <a:rPr kumimoji="1" lang="ja-JP" altLang="ja-JP" sz="1100">
              <a:solidFill>
                <a:schemeClr val="dk1"/>
              </a:solidFill>
              <a:effectLst/>
              <a:latin typeface="+mn-lt"/>
              <a:ea typeface="+mn-ea"/>
              <a:cs typeface="+mn-cs"/>
            </a:rPr>
            <a:t>千円　等</a:t>
          </a:r>
          <a:endParaRPr lang="ja-JP" altLang="ja-JP" sz="1400">
            <a:effectLst/>
          </a:endParaRPr>
        </a:p>
        <a:p>
          <a:r>
            <a:rPr kumimoji="1" lang="ja-JP" altLang="ja-JP" sz="1100">
              <a:solidFill>
                <a:schemeClr val="dk1"/>
              </a:solidFill>
              <a:effectLst/>
              <a:latin typeface="+mn-lt"/>
              <a:ea typeface="+mn-ea"/>
              <a:cs typeface="+mn-cs"/>
            </a:rPr>
            <a:t>　特定目的基金合計　　　　　　　　　　　積立　</a:t>
          </a:r>
          <a:r>
            <a:rPr kumimoji="1" lang="en-US" altLang="ja-JP" sz="1100">
              <a:solidFill>
                <a:schemeClr val="dk1"/>
              </a:solidFill>
              <a:effectLst/>
              <a:latin typeface="+mn-lt"/>
              <a:ea typeface="+mn-ea"/>
              <a:cs typeface="+mn-cs"/>
            </a:rPr>
            <a:t>79,744</a:t>
          </a:r>
          <a:r>
            <a:rPr kumimoji="1" lang="ja-JP" altLang="ja-JP" sz="1100">
              <a:solidFill>
                <a:schemeClr val="dk1"/>
              </a:solidFill>
              <a:effectLst/>
              <a:latin typeface="+mn-lt"/>
              <a:ea typeface="+mn-ea"/>
              <a:cs typeface="+mn-cs"/>
            </a:rPr>
            <a:t>千円　　取崩 </a:t>
          </a:r>
          <a:r>
            <a:rPr kumimoji="1" lang="en-US" altLang="ja-JP" sz="1100">
              <a:solidFill>
                <a:schemeClr val="dk1"/>
              </a:solidFill>
              <a:effectLst/>
              <a:latin typeface="+mn-lt"/>
              <a:ea typeface="+mn-ea"/>
              <a:cs typeface="+mn-cs"/>
            </a:rPr>
            <a:t>101,282</a:t>
          </a:r>
          <a:r>
            <a:rPr kumimoji="1" lang="ja-JP" altLang="ja-JP" sz="1100">
              <a:solidFill>
                <a:schemeClr val="dk1"/>
              </a:solidFill>
              <a:effectLst/>
              <a:latin typeface="+mn-lt"/>
              <a:ea typeface="+mn-ea"/>
              <a:cs typeface="+mn-cs"/>
            </a:rPr>
            <a:t>千円　　増減　△</a:t>
          </a:r>
          <a:r>
            <a:rPr kumimoji="1" lang="en-US" altLang="ja-JP" sz="1100">
              <a:solidFill>
                <a:schemeClr val="dk1"/>
              </a:solidFill>
              <a:effectLst/>
              <a:latin typeface="+mn-lt"/>
              <a:ea typeface="+mn-ea"/>
              <a:cs typeface="+mn-cs"/>
            </a:rPr>
            <a:t>21,538</a:t>
          </a:r>
          <a:r>
            <a:rPr kumimoji="1" lang="ja-JP" altLang="ja-JP" sz="1100">
              <a:solidFill>
                <a:schemeClr val="dk1"/>
              </a:solidFill>
              <a:effectLst/>
              <a:latin typeface="+mn-lt"/>
              <a:ea typeface="+mn-ea"/>
              <a:cs typeface="+mn-cs"/>
            </a:rPr>
            <a:t>千円</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将来の施設改修、維持補修、除却等にも多額の費用が必要なため、可能なかぎり積立に努める。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積立額　　 </a:t>
          </a:r>
          <a:r>
            <a:rPr kumimoji="1" lang="en-US" altLang="ja-JP" sz="1100">
              <a:solidFill>
                <a:schemeClr val="dk1"/>
              </a:solidFill>
              <a:effectLst/>
              <a:latin typeface="+mn-lt"/>
              <a:ea typeface="+mn-ea"/>
              <a:cs typeface="+mn-cs"/>
            </a:rPr>
            <a:t>35,166</a:t>
          </a:r>
          <a:r>
            <a:rPr kumimoji="1" lang="ja-JP" altLang="ja-JP" sz="1100">
              <a:solidFill>
                <a:schemeClr val="dk1"/>
              </a:solidFill>
              <a:effectLst/>
              <a:latin typeface="+mn-lt"/>
              <a:ea typeface="+mn-ea"/>
              <a:cs typeface="+mn-cs"/>
            </a:rPr>
            <a:t>千円</a:t>
          </a:r>
          <a:endParaRPr lang="ja-JP" altLang="ja-JP" sz="1400">
            <a:effectLst/>
          </a:endParaRPr>
        </a:p>
        <a:p>
          <a:r>
            <a:rPr kumimoji="1" lang="ja-JP" altLang="ja-JP" sz="1100">
              <a:solidFill>
                <a:schemeClr val="dk1"/>
              </a:solidFill>
              <a:effectLst/>
              <a:latin typeface="+mn-lt"/>
              <a:ea typeface="+mn-ea"/>
              <a:cs typeface="+mn-cs"/>
            </a:rPr>
            <a:t>　取崩額　　</a:t>
          </a:r>
          <a:r>
            <a:rPr kumimoji="1" lang="en-US" altLang="ja-JP" sz="1100">
              <a:solidFill>
                <a:schemeClr val="dk1"/>
              </a:solidFill>
              <a:effectLst/>
              <a:latin typeface="+mn-lt"/>
              <a:ea typeface="+mn-ea"/>
              <a:cs typeface="+mn-cs"/>
            </a:rPr>
            <a:t>142,000</a:t>
          </a:r>
          <a:r>
            <a:rPr kumimoji="1" lang="ja-JP" altLang="ja-JP" sz="1100">
              <a:solidFill>
                <a:schemeClr val="dk1"/>
              </a:solidFill>
              <a:effectLst/>
              <a:latin typeface="+mn-lt"/>
              <a:ea typeface="+mn-ea"/>
              <a:cs typeface="+mn-cs"/>
            </a:rPr>
            <a:t>千円（町有地管理事業　</a:t>
          </a:r>
          <a:r>
            <a:rPr kumimoji="1" lang="en-US" altLang="ja-JP" sz="1100">
              <a:solidFill>
                <a:schemeClr val="dk1"/>
              </a:solidFill>
              <a:effectLst/>
              <a:latin typeface="+mn-lt"/>
              <a:ea typeface="+mn-ea"/>
              <a:cs typeface="+mn-cs"/>
            </a:rPr>
            <a:t>2,000</a:t>
          </a:r>
          <a:r>
            <a:rPr kumimoji="1" lang="ja-JP" altLang="ja-JP" sz="1100">
              <a:solidFill>
                <a:schemeClr val="dk1"/>
              </a:solidFill>
              <a:effectLst/>
              <a:latin typeface="+mn-lt"/>
              <a:ea typeface="+mn-ea"/>
              <a:cs typeface="+mn-cs"/>
            </a:rPr>
            <a:t>千円、住宅建設事業　</a:t>
          </a:r>
          <a:r>
            <a:rPr kumimoji="1" lang="en-US" altLang="ja-JP" sz="1100">
              <a:solidFill>
                <a:schemeClr val="dk1"/>
              </a:solidFill>
              <a:effectLst/>
              <a:latin typeface="+mn-lt"/>
              <a:ea typeface="+mn-ea"/>
              <a:cs typeface="+mn-cs"/>
            </a:rPr>
            <a:t>40,000</a:t>
          </a:r>
          <a:r>
            <a:rPr kumimoji="1" lang="ja-JP" altLang="ja-JP" sz="1100">
              <a:solidFill>
                <a:schemeClr val="dk1"/>
              </a:solidFill>
              <a:effectLst/>
              <a:latin typeface="+mn-lt"/>
              <a:ea typeface="+mn-ea"/>
              <a:cs typeface="+mn-cs"/>
            </a:rPr>
            <a:t>千円、新中学校校舎整備事業　</a:t>
          </a:r>
          <a:r>
            <a:rPr kumimoji="1" lang="en-US" altLang="ja-JP" sz="1100">
              <a:solidFill>
                <a:schemeClr val="dk1"/>
              </a:solidFill>
              <a:effectLst/>
              <a:latin typeface="+mn-lt"/>
              <a:ea typeface="+mn-ea"/>
              <a:cs typeface="+mn-cs"/>
            </a:rPr>
            <a:t>100,000</a:t>
          </a:r>
          <a:r>
            <a:rPr kumimoji="1" lang="ja-JP" altLang="ja-JP" sz="1100">
              <a:solidFill>
                <a:schemeClr val="dk1"/>
              </a:solidFill>
              <a:effectLst/>
              <a:latin typeface="+mn-lt"/>
              <a:ea typeface="+mn-ea"/>
              <a:cs typeface="+mn-cs"/>
            </a:rPr>
            <a:t>千円）</a:t>
          </a:r>
          <a:endParaRPr lang="ja-JP" altLang="ja-JP" sz="1400">
            <a:effectLst/>
          </a:endParaRPr>
        </a:p>
        <a:p>
          <a:r>
            <a:rPr kumimoji="1" lang="ja-JP" altLang="ja-JP" sz="1100">
              <a:solidFill>
                <a:schemeClr val="dk1"/>
              </a:solidFill>
              <a:effectLst/>
              <a:latin typeface="+mn-lt"/>
              <a:ea typeface="+mn-ea"/>
              <a:cs typeface="+mn-cs"/>
            </a:rPr>
            <a:t>　増減　　△</a:t>
          </a:r>
          <a:r>
            <a:rPr kumimoji="1" lang="en-US" altLang="ja-JP" sz="1100">
              <a:solidFill>
                <a:schemeClr val="dk1"/>
              </a:solidFill>
              <a:effectLst/>
              <a:latin typeface="+mn-lt"/>
              <a:ea typeface="+mn-ea"/>
              <a:cs typeface="+mn-cs"/>
            </a:rPr>
            <a:t>106,834</a:t>
          </a:r>
          <a:r>
            <a:rPr kumimoji="1" lang="ja-JP" altLang="ja-JP" sz="1100">
              <a:solidFill>
                <a:schemeClr val="dk1"/>
              </a:solidFill>
              <a:effectLst/>
              <a:latin typeface="+mn-lt"/>
              <a:ea typeface="+mn-ea"/>
              <a:cs typeface="+mn-cs"/>
            </a:rPr>
            <a:t>千円</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普通交付税等の減対応や、今後の大型事業により不足する財源に充当するため、可能なかぎり積立に努める。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積立額　　 　 </a:t>
          </a:r>
          <a:r>
            <a:rPr kumimoji="1" lang="en-US" altLang="ja-JP" sz="1100">
              <a:solidFill>
                <a:schemeClr val="dk1"/>
              </a:solidFill>
              <a:effectLst/>
              <a:latin typeface="+mn-lt"/>
              <a:ea typeface="+mn-ea"/>
              <a:cs typeface="+mn-cs"/>
            </a:rPr>
            <a:t>225</a:t>
          </a:r>
          <a:r>
            <a:rPr kumimoji="1" lang="ja-JP" altLang="ja-JP" sz="1100">
              <a:solidFill>
                <a:schemeClr val="dk1"/>
              </a:solidFill>
              <a:effectLst/>
              <a:latin typeface="+mn-lt"/>
              <a:ea typeface="+mn-ea"/>
              <a:cs typeface="+mn-cs"/>
            </a:rPr>
            <a:t>千円</a:t>
          </a:r>
          <a:endParaRPr lang="ja-JP" altLang="ja-JP" sz="1400">
            <a:effectLst/>
          </a:endParaRPr>
        </a:p>
        <a:p>
          <a:r>
            <a:rPr kumimoji="1" lang="ja-JP" altLang="ja-JP" sz="1100">
              <a:solidFill>
                <a:schemeClr val="dk1"/>
              </a:solidFill>
              <a:effectLst/>
              <a:latin typeface="+mn-lt"/>
              <a:ea typeface="+mn-ea"/>
              <a:cs typeface="+mn-cs"/>
            </a:rPr>
            <a:t>　取崩額　　　　　</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千円</a:t>
          </a:r>
          <a:endParaRPr lang="ja-JP" altLang="ja-JP" sz="1400">
            <a:effectLst/>
          </a:endParaRPr>
        </a:p>
        <a:p>
          <a:r>
            <a:rPr kumimoji="1" lang="ja-JP" altLang="ja-JP" sz="1100">
              <a:solidFill>
                <a:schemeClr val="dk1"/>
              </a:solidFill>
              <a:effectLst/>
              <a:latin typeface="+mn-lt"/>
              <a:ea typeface="+mn-ea"/>
              <a:cs typeface="+mn-cs"/>
            </a:rPr>
            <a:t>　増減　　　　　</a:t>
          </a:r>
          <a:r>
            <a:rPr kumimoji="1" lang="en-US" altLang="ja-JP" sz="1100">
              <a:solidFill>
                <a:schemeClr val="dk1"/>
              </a:solidFill>
              <a:effectLst/>
              <a:latin typeface="+mn-lt"/>
              <a:ea typeface="+mn-ea"/>
              <a:cs typeface="+mn-cs"/>
            </a:rPr>
            <a:t>225</a:t>
          </a:r>
          <a:r>
            <a:rPr kumimoji="1" lang="ja-JP" altLang="ja-JP" sz="1100">
              <a:solidFill>
                <a:schemeClr val="dk1"/>
              </a:solidFill>
              <a:effectLst/>
              <a:latin typeface="+mn-lt"/>
              <a:ea typeface="+mn-ea"/>
              <a:cs typeface="+mn-cs"/>
            </a:rPr>
            <a:t>千円</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可能なかぎり積立に努める。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3E380115-7B51-4D1B-BD5B-39D153B287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A5DA44A2-3957-4A45-8D63-76B695F92A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571F2229-C0BA-45D4-9470-CEB883A692F5}"/>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a:extLst>
            <a:ext uri="{FF2B5EF4-FFF2-40B4-BE49-F238E27FC236}">
              <a16:creationId xmlns:a16="http://schemas.microsoft.com/office/drawing/2014/main" id="{27760AF1-5C4E-4319-9DFC-FBDFB1765E13}"/>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a:extLst>
            <a:ext uri="{FF2B5EF4-FFF2-40B4-BE49-F238E27FC236}">
              <a16:creationId xmlns:a16="http://schemas.microsoft.com/office/drawing/2014/main" id="{C8A88027-2321-4B11-A8A2-D0858083460D}"/>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a:extLst>
            <a:ext uri="{FF2B5EF4-FFF2-40B4-BE49-F238E27FC236}">
              <a16:creationId xmlns:a16="http://schemas.microsoft.com/office/drawing/2014/main" id="{249F6EF7-21BE-4399-A3E9-413D3E5DEDE7}"/>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a:extLst>
            <a:ext uri="{FF2B5EF4-FFF2-40B4-BE49-F238E27FC236}">
              <a16:creationId xmlns:a16="http://schemas.microsoft.com/office/drawing/2014/main" id="{93ECFFDC-CEEA-4769-8EDC-10A126B96BBB}"/>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a:extLst>
            <a:ext uri="{FF2B5EF4-FFF2-40B4-BE49-F238E27FC236}">
              <a16:creationId xmlns:a16="http://schemas.microsoft.com/office/drawing/2014/main" id="{B9126682-C90F-46A7-8958-2EE429B9F75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a:extLst>
            <a:ext uri="{FF2B5EF4-FFF2-40B4-BE49-F238E27FC236}">
              <a16:creationId xmlns:a16="http://schemas.microsoft.com/office/drawing/2014/main" id="{365F6269-BEBE-4EE3-B166-DE69D16ECC65}"/>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a:extLst>
            <a:ext uri="{FF2B5EF4-FFF2-40B4-BE49-F238E27FC236}">
              <a16:creationId xmlns:a16="http://schemas.microsoft.com/office/drawing/2014/main" id="{D316D66C-6E42-4E7D-895C-A905A589EAD7}"/>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北海道興部町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a:extLst>
            <a:ext uri="{FF2B5EF4-FFF2-40B4-BE49-F238E27FC236}">
              <a16:creationId xmlns:a16="http://schemas.microsoft.com/office/drawing/2014/main" id="{2F6FB289-D128-41F6-B115-AE99CCC0A4BB}"/>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a:extLst>
            <a:ext uri="{FF2B5EF4-FFF2-40B4-BE49-F238E27FC236}">
              <a16:creationId xmlns:a16="http://schemas.microsoft.com/office/drawing/2014/main" id="{39DDC7AD-64DD-424B-8EB3-3465A4AAACC5}"/>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a:extLst>
            <a:ext uri="{FF2B5EF4-FFF2-40B4-BE49-F238E27FC236}">
              <a16:creationId xmlns:a16="http://schemas.microsoft.com/office/drawing/2014/main" id="{67F66182-5995-4B59-97E8-3D4FE8FC8875}"/>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a:extLst>
            <a:ext uri="{FF2B5EF4-FFF2-40B4-BE49-F238E27FC236}">
              <a16:creationId xmlns:a16="http://schemas.microsoft.com/office/drawing/2014/main" id="{03CD509C-3E7B-419D-A98B-F4B2BD696B64}"/>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a:extLst>
            <a:ext uri="{FF2B5EF4-FFF2-40B4-BE49-F238E27FC236}">
              <a16:creationId xmlns:a16="http://schemas.microsoft.com/office/drawing/2014/main" id="{F39CF879-1D85-43FA-8162-07F70B55ADBC}"/>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a:extLst>
            <a:ext uri="{FF2B5EF4-FFF2-40B4-BE49-F238E27FC236}">
              <a16:creationId xmlns:a16="http://schemas.microsoft.com/office/drawing/2014/main" id="{77ABD582-2C2C-4F65-93C1-FA300FD96DAC}"/>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3,815
3,742
362.54
5,219,626
5,066,267
149,011
2,792,393
5,331,841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a:extLst>
            <a:ext uri="{FF2B5EF4-FFF2-40B4-BE49-F238E27FC236}">
              <a16:creationId xmlns:a16="http://schemas.microsoft.com/office/drawing/2014/main" id="{17FDAE44-6173-4FD1-9CC6-A782F5BD5F8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a:extLst>
            <a:ext uri="{FF2B5EF4-FFF2-40B4-BE49-F238E27FC236}">
              <a16:creationId xmlns:a16="http://schemas.microsoft.com/office/drawing/2014/main" id="{571712B4-57BD-4525-9251-7620DB2FAE0D}"/>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a:extLst>
            <a:ext uri="{FF2B5EF4-FFF2-40B4-BE49-F238E27FC236}">
              <a16:creationId xmlns:a16="http://schemas.microsoft.com/office/drawing/2014/main" id="{DF35429D-0FB3-4195-8976-E85D15CB9283}"/>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a:extLst>
            <a:ext uri="{FF2B5EF4-FFF2-40B4-BE49-F238E27FC236}">
              <a16:creationId xmlns:a16="http://schemas.microsoft.com/office/drawing/2014/main" id="{5D625E84-3E52-4FF5-8A18-6905619566E6}"/>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a:extLst>
            <a:ext uri="{FF2B5EF4-FFF2-40B4-BE49-F238E27FC236}">
              <a16:creationId xmlns:a16="http://schemas.microsoft.com/office/drawing/2014/main" id="{6DA887C2-94FA-4E67-8E67-86EF68148DA1}"/>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a:extLst>
            <a:ext uri="{FF2B5EF4-FFF2-40B4-BE49-F238E27FC236}">
              <a16:creationId xmlns:a16="http://schemas.microsoft.com/office/drawing/2014/main" id="{516DB818-E922-4B05-B94C-E3312697FB98}"/>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a:extLst>
            <a:ext uri="{FF2B5EF4-FFF2-40B4-BE49-F238E27FC236}">
              <a16:creationId xmlns:a16="http://schemas.microsoft.com/office/drawing/2014/main" id="{1731F3E4-681D-479B-B94B-F070822CA17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a:extLst>
            <a:ext uri="{FF2B5EF4-FFF2-40B4-BE49-F238E27FC236}">
              <a16:creationId xmlns:a16="http://schemas.microsoft.com/office/drawing/2014/main" id="{0C7F1F29-B88F-4248-8BDE-091DBF5D2BC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a:extLst>
            <a:ext uri="{FF2B5EF4-FFF2-40B4-BE49-F238E27FC236}">
              <a16:creationId xmlns:a16="http://schemas.microsoft.com/office/drawing/2014/main" id="{D6B38740-996C-47B7-BF12-AD84DC11A7EA}"/>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a:extLst>
            <a:ext uri="{FF2B5EF4-FFF2-40B4-BE49-F238E27FC236}">
              <a16:creationId xmlns:a16="http://schemas.microsoft.com/office/drawing/2014/main" id="{19C295E0-2506-42EB-935B-1F660A02C18D}"/>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a:extLst>
            <a:ext uri="{FF2B5EF4-FFF2-40B4-BE49-F238E27FC236}">
              <a16:creationId xmlns:a16="http://schemas.microsoft.com/office/drawing/2014/main" id="{CE147E02-2196-4804-96D4-747634A005D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a:extLst>
            <a:ext uri="{FF2B5EF4-FFF2-40B4-BE49-F238E27FC236}">
              <a16:creationId xmlns:a16="http://schemas.microsoft.com/office/drawing/2014/main" id="{F2FF37B4-6CE7-40DD-A766-9362F1836B73}"/>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a:extLst>
            <a:ext uri="{FF2B5EF4-FFF2-40B4-BE49-F238E27FC236}">
              <a16:creationId xmlns:a16="http://schemas.microsoft.com/office/drawing/2014/main" id="{0EC3C263-5F78-4887-8916-6BC0CF7D29D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a:extLst>
            <a:ext uri="{FF2B5EF4-FFF2-40B4-BE49-F238E27FC236}">
              <a16:creationId xmlns:a16="http://schemas.microsoft.com/office/drawing/2014/main" id="{3B93CE0D-DB8C-4F0F-AA83-C8947DEC173B}"/>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a:extLst>
            <a:ext uri="{FF2B5EF4-FFF2-40B4-BE49-F238E27FC236}">
              <a16:creationId xmlns:a16="http://schemas.microsoft.com/office/drawing/2014/main" id="{0C0AC76A-64B4-461B-BAAA-3A1EE0485A8B}"/>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a:extLst>
            <a:ext uri="{FF2B5EF4-FFF2-40B4-BE49-F238E27FC236}">
              <a16:creationId xmlns:a16="http://schemas.microsoft.com/office/drawing/2014/main" id="{5883CEEE-7246-4A68-BB88-EF85D60E083E}"/>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a:extLst>
            <a:ext uri="{FF2B5EF4-FFF2-40B4-BE49-F238E27FC236}">
              <a16:creationId xmlns:a16="http://schemas.microsoft.com/office/drawing/2014/main" id="{6A35D12A-3F99-42B2-AD9C-767D85FFEE04}"/>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5" name="テキスト ボックス 34">
          <a:extLst>
            <a:ext uri="{FF2B5EF4-FFF2-40B4-BE49-F238E27FC236}">
              <a16:creationId xmlns:a16="http://schemas.microsoft.com/office/drawing/2014/main" id="{A531548D-F903-4095-8FE2-477BE2AAB0BE}"/>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6" name="テキスト ボックス 35">
          <a:extLst>
            <a:ext uri="{FF2B5EF4-FFF2-40B4-BE49-F238E27FC236}">
              <a16:creationId xmlns:a16="http://schemas.microsoft.com/office/drawing/2014/main" id="{03AC2DBD-1264-4D2B-BA68-E731E5221D2C}"/>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7" name="テキスト ボックス 36">
          <a:extLst>
            <a:ext uri="{FF2B5EF4-FFF2-40B4-BE49-F238E27FC236}">
              <a16:creationId xmlns:a16="http://schemas.microsoft.com/office/drawing/2014/main" id="{86230DEF-12C9-4CB2-96F1-ACB4497B51D5}"/>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8" name="テキスト ボックス 37">
          <a:extLst>
            <a:ext uri="{FF2B5EF4-FFF2-40B4-BE49-F238E27FC236}">
              <a16:creationId xmlns:a16="http://schemas.microsoft.com/office/drawing/2014/main" id="{448F14AC-8920-4268-932A-8752AC1431D2}"/>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9" name="正方形/長方形 38">
          <a:extLst>
            <a:ext uri="{FF2B5EF4-FFF2-40B4-BE49-F238E27FC236}">
              <a16:creationId xmlns:a16="http://schemas.microsoft.com/office/drawing/2014/main" id="{62A04E75-DD19-4FDD-B70F-46CE66C9A78E}"/>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0" name="正方形/長方形 39">
          <a:extLst>
            <a:ext uri="{FF2B5EF4-FFF2-40B4-BE49-F238E27FC236}">
              <a16:creationId xmlns:a16="http://schemas.microsoft.com/office/drawing/2014/main" id="{D29407E9-885E-472E-BB2E-2723C92D1553}"/>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1" name="正方形/長方形 40">
          <a:extLst>
            <a:ext uri="{FF2B5EF4-FFF2-40B4-BE49-F238E27FC236}">
              <a16:creationId xmlns:a16="http://schemas.microsoft.com/office/drawing/2014/main" id="{4AC9C6DC-786A-4F34-BCD3-9430BF82400E}"/>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2" name="正方形/長方形 41">
          <a:extLst>
            <a:ext uri="{FF2B5EF4-FFF2-40B4-BE49-F238E27FC236}">
              <a16:creationId xmlns:a16="http://schemas.microsoft.com/office/drawing/2014/main" id="{2249A3B9-4015-454A-BBAD-215D80CD0AA2}"/>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3" name="正方形/長方形 42">
          <a:extLst>
            <a:ext uri="{FF2B5EF4-FFF2-40B4-BE49-F238E27FC236}">
              <a16:creationId xmlns:a16="http://schemas.microsoft.com/office/drawing/2014/main" id="{7FA2CEE8-0B92-463B-AABF-70D97FEA2A8E}"/>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4" name="正方形/長方形 43">
          <a:extLst>
            <a:ext uri="{FF2B5EF4-FFF2-40B4-BE49-F238E27FC236}">
              <a16:creationId xmlns:a16="http://schemas.microsoft.com/office/drawing/2014/main" id="{FAC2B5D1-CAFA-40C4-B49B-E6F8F85A6513}"/>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5" name="正方形/長方形 44">
          <a:extLst>
            <a:ext uri="{FF2B5EF4-FFF2-40B4-BE49-F238E27FC236}">
              <a16:creationId xmlns:a16="http://schemas.microsoft.com/office/drawing/2014/main" id="{4CD1BB9B-B16E-4F72-95C8-DC46AD288A1A}"/>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6" name="正方形/長方形 45">
          <a:extLst>
            <a:ext uri="{FF2B5EF4-FFF2-40B4-BE49-F238E27FC236}">
              <a16:creationId xmlns:a16="http://schemas.microsoft.com/office/drawing/2014/main" id="{AD772BCC-74ED-49B5-8A1D-8D5707B88816}"/>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7" name="正方形/長方形 46">
          <a:extLst>
            <a:ext uri="{FF2B5EF4-FFF2-40B4-BE49-F238E27FC236}">
              <a16:creationId xmlns:a16="http://schemas.microsoft.com/office/drawing/2014/main" id="{641C0356-BFB4-497B-9835-D25A7CA6F993}"/>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8" name="正方形/長方形 47">
          <a:extLst>
            <a:ext uri="{FF2B5EF4-FFF2-40B4-BE49-F238E27FC236}">
              <a16:creationId xmlns:a16="http://schemas.microsoft.com/office/drawing/2014/main" id="{579AC248-7DAB-4044-9878-04EE6065467A}"/>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9" name="正方形/長方形 48">
          <a:extLst>
            <a:ext uri="{FF2B5EF4-FFF2-40B4-BE49-F238E27FC236}">
              <a16:creationId xmlns:a16="http://schemas.microsoft.com/office/drawing/2014/main" id="{7B4A0541-3BF6-4247-BC81-487FF4338B8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0" name="正方形/長方形 49">
          <a:extLst>
            <a:ext uri="{FF2B5EF4-FFF2-40B4-BE49-F238E27FC236}">
              <a16:creationId xmlns:a16="http://schemas.microsoft.com/office/drawing/2014/main" id="{FE94194E-39C7-4F5C-9CA0-2999CABCB7EC}"/>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1" name="テキスト ボックス 50">
          <a:extLst>
            <a:ext uri="{FF2B5EF4-FFF2-40B4-BE49-F238E27FC236}">
              <a16:creationId xmlns:a16="http://schemas.microsoft.com/office/drawing/2014/main" id="{9B8A5051-E9F6-4DED-B8EF-075AA4866268}"/>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類似団体平均を若干上回っている。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平成２８年度に策定した公共施設等総合管理計画において、</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年後に公共施設の総面積を</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％削減する数値目標を定めている。</a:t>
          </a:r>
        </a:p>
      </xdr:txBody>
    </xdr:sp>
    <xdr:clientData/>
  </xdr:twoCellAnchor>
  <xdr:oneCellAnchor>
    <xdr:from>
      <xdr:col>4</xdr:col>
      <xdr:colOff>174625</xdr:colOff>
      <xdr:row>23</xdr:row>
      <xdr:rowOff>47625</xdr:rowOff>
    </xdr:from>
    <xdr:ext cx="349839" cy="225703"/>
    <xdr:sp macro="" textlink="">
      <xdr:nvSpPr>
        <xdr:cNvPr id="52" name="テキスト ボックス 51">
          <a:extLst>
            <a:ext uri="{FF2B5EF4-FFF2-40B4-BE49-F238E27FC236}">
              <a16:creationId xmlns:a16="http://schemas.microsoft.com/office/drawing/2014/main" id="{1B62C275-9BA4-4122-8813-B08C14B750BA}"/>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3" name="直線コネクタ 52">
          <a:extLst>
            <a:ext uri="{FF2B5EF4-FFF2-40B4-BE49-F238E27FC236}">
              <a16:creationId xmlns:a16="http://schemas.microsoft.com/office/drawing/2014/main" id="{5D6D435E-26A9-4DBC-A117-02736D714DE6}"/>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4" name="テキスト ボックス 53">
          <a:extLst>
            <a:ext uri="{FF2B5EF4-FFF2-40B4-BE49-F238E27FC236}">
              <a16:creationId xmlns:a16="http://schemas.microsoft.com/office/drawing/2014/main" id="{F051A8B6-0B06-43F0-8717-3033280938B8}"/>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5" name="直線コネクタ 54">
          <a:extLst>
            <a:ext uri="{FF2B5EF4-FFF2-40B4-BE49-F238E27FC236}">
              <a16:creationId xmlns:a16="http://schemas.microsoft.com/office/drawing/2014/main" id="{77E5ABC3-EE39-4AAC-A055-40D1D2B4C8DF}"/>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6" name="テキスト ボックス 55">
          <a:extLst>
            <a:ext uri="{FF2B5EF4-FFF2-40B4-BE49-F238E27FC236}">
              <a16:creationId xmlns:a16="http://schemas.microsoft.com/office/drawing/2014/main" id="{D3DE05C7-073F-4F83-96FD-C6F0D1110794}"/>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7" name="直線コネクタ 56">
          <a:extLst>
            <a:ext uri="{FF2B5EF4-FFF2-40B4-BE49-F238E27FC236}">
              <a16:creationId xmlns:a16="http://schemas.microsoft.com/office/drawing/2014/main" id="{1953F1D1-B6ED-4666-8B21-4E9D4051657B}"/>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8" name="テキスト ボックス 57">
          <a:extLst>
            <a:ext uri="{FF2B5EF4-FFF2-40B4-BE49-F238E27FC236}">
              <a16:creationId xmlns:a16="http://schemas.microsoft.com/office/drawing/2014/main" id="{6268728C-2891-48FB-B319-1670F7FE22A1}"/>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9" name="直線コネクタ 58">
          <a:extLst>
            <a:ext uri="{FF2B5EF4-FFF2-40B4-BE49-F238E27FC236}">
              <a16:creationId xmlns:a16="http://schemas.microsoft.com/office/drawing/2014/main" id="{657CEB43-CE4A-4DB9-8BED-A32A4455409F}"/>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0" name="テキスト ボックス 59">
          <a:extLst>
            <a:ext uri="{FF2B5EF4-FFF2-40B4-BE49-F238E27FC236}">
              <a16:creationId xmlns:a16="http://schemas.microsoft.com/office/drawing/2014/main" id="{A047EDA6-ACB1-4E03-BD6C-EF52C880AB72}"/>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1" name="直線コネクタ 60">
          <a:extLst>
            <a:ext uri="{FF2B5EF4-FFF2-40B4-BE49-F238E27FC236}">
              <a16:creationId xmlns:a16="http://schemas.microsoft.com/office/drawing/2014/main" id="{0C6D1D81-52D7-4639-91D7-13F3E8747AE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2" name="テキスト ボックス 61">
          <a:extLst>
            <a:ext uri="{FF2B5EF4-FFF2-40B4-BE49-F238E27FC236}">
              <a16:creationId xmlns:a16="http://schemas.microsoft.com/office/drawing/2014/main" id="{4BE16191-F1FF-44F8-B930-ED69BAC3CAE8}"/>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3" name="直線コネクタ 62">
          <a:extLst>
            <a:ext uri="{FF2B5EF4-FFF2-40B4-BE49-F238E27FC236}">
              <a16:creationId xmlns:a16="http://schemas.microsoft.com/office/drawing/2014/main" id="{5345B97B-DF05-48CA-A520-DD366326251B}"/>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4" name="テキスト ボックス 63">
          <a:extLst>
            <a:ext uri="{FF2B5EF4-FFF2-40B4-BE49-F238E27FC236}">
              <a16:creationId xmlns:a16="http://schemas.microsoft.com/office/drawing/2014/main" id="{54A2C1A2-E3E3-4835-ADEC-B646C6371621}"/>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5" name="直線コネクタ 64">
          <a:extLst>
            <a:ext uri="{FF2B5EF4-FFF2-40B4-BE49-F238E27FC236}">
              <a16:creationId xmlns:a16="http://schemas.microsoft.com/office/drawing/2014/main" id="{3D2EDF8A-0BEF-4E90-93E7-0C414AC45C4C}"/>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6" name="テキスト ボックス 65">
          <a:extLst>
            <a:ext uri="{FF2B5EF4-FFF2-40B4-BE49-F238E27FC236}">
              <a16:creationId xmlns:a16="http://schemas.microsoft.com/office/drawing/2014/main" id="{C19F8BC0-8F9A-4978-BBDF-833DE8B88AA7}"/>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a:extLst>
            <a:ext uri="{FF2B5EF4-FFF2-40B4-BE49-F238E27FC236}">
              <a16:creationId xmlns:a16="http://schemas.microsoft.com/office/drawing/2014/main" id="{45312884-F3B4-4CBD-9A2F-F7A001F64902}"/>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8" name="テキスト ボックス 67">
          <a:extLst>
            <a:ext uri="{FF2B5EF4-FFF2-40B4-BE49-F238E27FC236}">
              <a16:creationId xmlns:a16="http://schemas.microsoft.com/office/drawing/2014/main" id="{E7ED8575-1951-4547-80FE-76289AC6B785}"/>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a:extLst>
            <a:ext uri="{FF2B5EF4-FFF2-40B4-BE49-F238E27FC236}">
              <a16:creationId xmlns:a16="http://schemas.microsoft.com/office/drawing/2014/main" id="{5726D025-F631-4BDD-9231-2AA6CB401262}"/>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24221</xdr:rowOff>
    </xdr:from>
    <xdr:to>
      <xdr:col>23</xdr:col>
      <xdr:colOff>85090</xdr:colOff>
      <xdr:row>35</xdr:row>
      <xdr:rowOff>28212</xdr:rowOff>
    </xdr:to>
    <xdr:cxnSp macro="">
      <xdr:nvCxnSpPr>
        <xdr:cNvPr id="70" name="直線コネクタ 69">
          <a:extLst>
            <a:ext uri="{FF2B5EF4-FFF2-40B4-BE49-F238E27FC236}">
              <a16:creationId xmlns:a16="http://schemas.microsoft.com/office/drawing/2014/main" id="{08EBC21E-4971-489B-8233-B385225DC180}"/>
            </a:ext>
          </a:extLst>
        </xdr:cNvPr>
        <xdr:cNvCxnSpPr/>
      </xdr:nvCxnSpPr>
      <xdr:spPr>
        <a:xfrm flipV="1">
          <a:off x="4760595" y="5424896"/>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71" name="有形固定資産減価償却率最小値テキスト">
          <a:extLst>
            <a:ext uri="{FF2B5EF4-FFF2-40B4-BE49-F238E27FC236}">
              <a16:creationId xmlns:a16="http://schemas.microsoft.com/office/drawing/2014/main" id="{281A2F4E-801F-43B7-968D-6AC52BC0DD13}"/>
            </a:ext>
          </a:extLst>
        </xdr:cNvPr>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72" name="直線コネクタ 71">
          <a:extLst>
            <a:ext uri="{FF2B5EF4-FFF2-40B4-BE49-F238E27FC236}">
              <a16:creationId xmlns:a16="http://schemas.microsoft.com/office/drawing/2014/main" id="{15DA892E-9CF5-4C9E-8E30-5D88A5F2B631}"/>
            </a:ext>
          </a:extLst>
        </xdr:cNvPr>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142348</xdr:rowOff>
    </xdr:from>
    <xdr:ext cx="405111" cy="259045"/>
    <xdr:sp macro="" textlink="">
      <xdr:nvSpPr>
        <xdr:cNvPr id="73" name="有形固定資産減価償却率最大値テキスト">
          <a:extLst>
            <a:ext uri="{FF2B5EF4-FFF2-40B4-BE49-F238E27FC236}">
              <a16:creationId xmlns:a16="http://schemas.microsoft.com/office/drawing/2014/main" id="{2A7F15EA-B4B2-4017-BDF5-2BBA64CA2173}"/>
            </a:ext>
          </a:extLst>
        </xdr:cNvPr>
        <xdr:cNvSpPr txBox="1"/>
      </xdr:nvSpPr>
      <xdr:spPr>
        <a:xfrm>
          <a:off x="4813300" y="5200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24221</xdr:rowOff>
    </xdr:from>
    <xdr:to>
      <xdr:col>23</xdr:col>
      <xdr:colOff>174625</xdr:colOff>
      <xdr:row>27</xdr:row>
      <xdr:rowOff>24221</xdr:rowOff>
    </xdr:to>
    <xdr:cxnSp macro="">
      <xdr:nvCxnSpPr>
        <xdr:cNvPr id="74" name="直線コネクタ 73">
          <a:extLst>
            <a:ext uri="{FF2B5EF4-FFF2-40B4-BE49-F238E27FC236}">
              <a16:creationId xmlns:a16="http://schemas.microsoft.com/office/drawing/2014/main" id="{4376B552-CBB3-406C-B941-399E87655A10}"/>
            </a:ext>
          </a:extLst>
        </xdr:cNvPr>
        <xdr:cNvCxnSpPr/>
      </xdr:nvCxnSpPr>
      <xdr:spPr>
        <a:xfrm>
          <a:off x="4673600" y="5424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102433</xdr:rowOff>
    </xdr:from>
    <xdr:ext cx="405111" cy="259045"/>
    <xdr:sp macro="" textlink="">
      <xdr:nvSpPr>
        <xdr:cNvPr id="75" name="有形固定資産減価償却率平均値テキスト">
          <a:extLst>
            <a:ext uri="{FF2B5EF4-FFF2-40B4-BE49-F238E27FC236}">
              <a16:creationId xmlns:a16="http://schemas.microsoft.com/office/drawing/2014/main" id="{DA6600E8-5CD0-4BF0-8355-D9F14F7E9EDF}"/>
            </a:ext>
          </a:extLst>
        </xdr:cNvPr>
        <xdr:cNvSpPr txBox="1"/>
      </xdr:nvSpPr>
      <xdr:spPr>
        <a:xfrm>
          <a:off x="4813300" y="58460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124006</xdr:rowOff>
    </xdr:from>
    <xdr:to>
      <xdr:col>23</xdr:col>
      <xdr:colOff>136525</xdr:colOff>
      <xdr:row>30</xdr:row>
      <xdr:rowOff>54156</xdr:rowOff>
    </xdr:to>
    <xdr:sp macro="" textlink="">
      <xdr:nvSpPr>
        <xdr:cNvPr id="76" name="フローチャート: 判断 75">
          <a:extLst>
            <a:ext uri="{FF2B5EF4-FFF2-40B4-BE49-F238E27FC236}">
              <a16:creationId xmlns:a16="http://schemas.microsoft.com/office/drawing/2014/main" id="{4C734D76-157C-4C0A-A5FF-28279863D859}"/>
            </a:ext>
          </a:extLst>
        </xdr:cNvPr>
        <xdr:cNvSpPr/>
      </xdr:nvSpPr>
      <xdr:spPr>
        <a:xfrm>
          <a:off x="47117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157933</xdr:rowOff>
    </xdr:from>
    <xdr:to>
      <xdr:col>19</xdr:col>
      <xdr:colOff>187325</xdr:colOff>
      <xdr:row>30</xdr:row>
      <xdr:rowOff>88083</xdr:rowOff>
    </xdr:to>
    <xdr:sp macro="" textlink="">
      <xdr:nvSpPr>
        <xdr:cNvPr id="77" name="フローチャート: 判断 76">
          <a:extLst>
            <a:ext uri="{FF2B5EF4-FFF2-40B4-BE49-F238E27FC236}">
              <a16:creationId xmlns:a16="http://schemas.microsoft.com/office/drawing/2014/main" id="{5119171E-4764-4A85-A7D5-C7EDC87AEF25}"/>
            </a:ext>
          </a:extLst>
        </xdr:cNvPr>
        <xdr:cNvSpPr/>
      </xdr:nvSpPr>
      <xdr:spPr>
        <a:xfrm>
          <a:off x="4000500" y="590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26579</xdr:rowOff>
    </xdr:from>
    <xdr:to>
      <xdr:col>15</xdr:col>
      <xdr:colOff>187325</xdr:colOff>
      <xdr:row>30</xdr:row>
      <xdr:rowOff>128179</xdr:rowOff>
    </xdr:to>
    <xdr:sp macro="" textlink="">
      <xdr:nvSpPr>
        <xdr:cNvPr id="78" name="フローチャート: 判断 77">
          <a:extLst>
            <a:ext uri="{FF2B5EF4-FFF2-40B4-BE49-F238E27FC236}">
              <a16:creationId xmlns:a16="http://schemas.microsoft.com/office/drawing/2014/main" id="{AFC64DBF-5C52-42ED-8CE8-BEE26E408613}"/>
            </a:ext>
          </a:extLst>
        </xdr:cNvPr>
        <xdr:cNvSpPr/>
      </xdr:nvSpPr>
      <xdr:spPr>
        <a:xfrm>
          <a:off x="3238500" y="594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91349</xdr:rowOff>
    </xdr:from>
    <xdr:to>
      <xdr:col>11</xdr:col>
      <xdr:colOff>187325</xdr:colOff>
      <xdr:row>31</xdr:row>
      <xdr:rowOff>21499</xdr:rowOff>
    </xdr:to>
    <xdr:sp macro="" textlink="">
      <xdr:nvSpPr>
        <xdr:cNvPr id="79" name="フローチャート: 判断 78">
          <a:extLst>
            <a:ext uri="{FF2B5EF4-FFF2-40B4-BE49-F238E27FC236}">
              <a16:creationId xmlns:a16="http://schemas.microsoft.com/office/drawing/2014/main" id="{1BB63859-DE09-4B3F-A043-BA6DE4EBC1F6}"/>
            </a:ext>
          </a:extLst>
        </xdr:cNvPr>
        <xdr:cNvSpPr/>
      </xdr:nvSpPr>
      <xdr:spPr>
        <a:xfrm>
          <a:off x="2476500" y="600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28E39FD0-6784-4B97-A1DB-5AC2719BA6BC}"/>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33A72524-6CFB-403C-A375-EEB56D846211}"/>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A1DC89F7-3AB3-4B8C-86F0-270228788C18}"/>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958603DB-38E7-478A-B82A-35F6A04535CA}"/>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DE8C6EF5-51E7-450A-8497-89AA04DDE95B}"/>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169001</xdr:rowOff>
    </xdr:from>
    <xdr:to>
      <xdr:col>23</xdr:col>
      <xdr:colOff>136525</xdr:colOff>
      <xdr:row>29</xdr:row>
      <xdr:rowOff>99151</xdr:rowOff>
    </xdr:to>
    <xdr:sp macro="" textlink="">
      <xdr:nvSpPr>
        <xdr:cNvPr id="85" name="楕円 84">
          <a:extLst>
            <a:ext uri="{FF2B5EF4-FFF2-40B4-BE49-F238E27FC236}">
              <a16:creationId xmlns:a16="http://schemas.microsoft.com/office/drawing/2014/main" id="{6FF10DBE-3548-4909-8F84-043DB5EF0A40}"/>
            </a:ext>
          </a:extLst>
        </xdr:cNvPr>
        <xdr:cNvSpPr/>
      </xdr:nvSpPr>
      <xdr:spPr>
        <a:xfrm>
          <a:off x="4711700" y="574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20428</xdr:rowOff>
    </xdr:from>
    <xdr:ext cx="405111" cy="259045"/>
    <xdr:sp macro="" textlink="">
      <xdr:nvSpPr>
        <xdr:cNvPr id="86" name="有形固定資産減価償却率該当値テキスト">
          <a:extLst>
            <a:ext uri="{FF2B5EF4-FFF2-40B4-BE49-F238E27FC236}">
              <a16:creationId xmlns:a16="http://schemas.microsoft.com/office/drawing/2014/main" id="{C28F7E00-A6F2-45A6-82CB-8118372E7D6B}"/>
            </a:ext>
          </a:extLst>
        </xdr:cNvPr>
        <xdr:cNvSpPr txBox="1"/>
      </xdr:nvSpPr>
      <xdr:spPr>
        <a:xfrm>
          <a:off x="4813300" y="559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9888</xdr:rowOff>
    </xdr:from>
    <xdr:to>
      <xdr:col>19</xdr:col>
      <xdr:colOff>187325</xdr:colOff>
      <xdr:row>29</xdr:row>
      <xdr:rowOff>111488</xdr:rowOff>
    </xdr:to>
    <xdr:sp macro="" textlink="">
      <xdr:nvSpPr>
        <xdr:cNvPr id="87" name="楕円 86">
          <a:extLst>
            <a:ext uri="{FF2B5EF4-FFF2-40B4-BE49-F238E27FC236}">
              <a16:creationId xmlns:a16="http://schemas.microsoft.com/office/drawing/2014/main" id="{F7C68FC7-1CE3-4D59-8CB8-4528F7EE8A83}"/>
            </a:ext>
          </a:extLst>
        </xdr:cNvPr>
        <xdr:cNvSpPr/>
      </xdr:nvSpPr>
      <xdr:spPr>
        <a:xfrm>
          <a:off x="4000500" y="575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48351</xdr:rowOff>
    </xdr:from>
    <xdr:to>
      <xdr:col>23</xdr:col>
      <xdr:colOff>85725</xdr:colOff>
      <xdr:row>29</xdr:row>
      <xdr:rowOff>60688</xdr:rowOff>
    </xdr:to>
    <xdr:cxnSp macro="">
      <xdr:nvCxnSpPr>
        <xdr:cNvPr id="88" name="直線コネクタ 87">
          <a:extLst>
            <a:ext uri="{FF2B5EF4-FFF2-40B4-BE49-F238E27FC236}">
              <a16:creationId xmlns:a16="http://schemas.microsoft.com/office/drawing/2014/main" id="{F16C5E6D-0508-4918-80FF-0C8C68B25958}"/>
            </a:ext>
          </a:extLst>
        </xdr:cNvPr>
        <xdr:cNvCxnSpPr/>
      </xdr:nvCxnSpPr>
      <xdr:spPr>
        <a:xfrm flipV="1">
          <a:off x="4051300" y="5791926"/>
          <a:ext cx="7112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75928</xdr:rowOff>
    </xdr:from>
    <xdr:to>
      <xdr:col>15</xdr:col>
      <xdr:colOff>187325</xdr:colOff>
      <xdr:row>31</xdr:row>
      <xdr:rowOff>6078</xdr:rowOff>
    </xdr:to>
    <xdr:sp macro="" textlink="">
      <xdr:nvSpPr>
        <xdr:cNvPr id="89" name="楕円 88">
          <a:extLst>
            <a:ext uri="{FF2B5EF4-FFF2-40B4-BE49-F238E27FC236}">
              <a16:creationId xmlns:a16="http://schemas.microsoft.com/office/drawing/2014/main" id="{6F101BAD-7B39-4AC7-8CC0-5664C24DA006}"/>
            </a:ext>
          </a:extLst>
        </xdr:cNvPr>
        <xdr:cNvSpPr/>
      </xdr:nvSpPr>
      <xdr:spPr>
        <a:xfrm>
          <a:off x="3238500" y="599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60688</xdr:rowOff>
    </xdr:from>
    <xdr:to>
      <xdr:col>19</xdr:col>
      <xdr:colOff>136525</xdr:colOff>
      <xdr:row>30</xdr:row>
      <xdr:rowOff>126728</xdr:rowOff>
    </xdr:to>
    <xdr:cxnSp macro="">
      <xdr:nvCxnSpPr>
        <xdr:cNvPr id="90" name="直線コネクタ 89">
          <a:extLst>
            <a:ext uri="{FF2B5EF4-FFF2-40B4-BE49-F238E27FC236}">
              <a16:creationId xmlns:a16="http://schemas.microsoft.com/office/drawing/2014/main" id="{EEED0AD3-52F1-4308-B521-FE05B2E93C5D}"/>
            </a:ext>
          </a:extLst>
        </xdr:cNvPr>
        <xdr:cNvCxnSpPr/>
      </xdr:nvCxnSpPr>
      <xdr:spPr>
        <a:xfrm flipV="1">
          <a:off x="3289300" y="5804263"/>
          <a:ext cx="762000" cy="23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79210</xdr:rowOff>
    </xdr:from>
    <xdr:ext cx="405111" cy="259045"/>
    <xdr:sp macro="" textlink="">
      <xdr:nvSpPr>
        <xdr:cNvPr id="91" name="n_1aveValue有形固定資産減価償却率">
          <a:extLst>
            <a:ext uri="{FF2B5EF4-FFF2-40B4-BE49-F238E27FC236}">
              <a16:creationId xmlns:a16="http://schemas.microsoft.com/office/drawing/2014/main" id="{294EE414-573C-49BC-9412-B209166B72D7}"/>
            </a:ext>
          </a:extLst>
        </xdr:cNvPr>
        <xdr:cNvSpPr txBox="1"/>
      </xdr:nvSpPr>
      <xdr:spPr>
        <a:xfrm>
          <a:off x="3836044" y="5994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144706</xdr:rowOff>
    </xdr:from>
    <xdr:ext cx="405111" cy="259045"/>
    <xdr:sp macro="" textlink="">
      <xdr:nvSpPr>
        <xdr:cNvPr id="92" name="n_2aveValue有形固定資産減価償却率">
          <a:extLst>
            <a:ext uri="{FF2B5EF4-FFF2-40B4-BE49-F238E27FC236}">
              <a16:creationId xmlns:a16="http://schemas.microsoft.com/office/drawing/2014/main" id="{6BFF6EC4-F68D-4D66-964C-F956D7EB6053}"/>
            </a:ext>
          </a:extLst>
        </xdr:cNvPr>
        <xdr:cNvSpPr txBox="1"/>
      </xdr:nvSpPr>
      <xdr:spPr>
        <a:xfrm>
          <a:off x="3086744" y="571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38026</xdr:rowOff>
    </xdr:from>
    <xdr:ext cx="405111" cy="259045"/>
    <xdr:sp macro="" textlink="">
      <xdr:nvSpPr>
        <xdr:cNvPr id="93" name="n_3aveValue有形固定資産減価償却率">
          <a:extLst>
            <a:ext uri="{FF2B5EF4-FFF2-40B4-BE49-F238E27FC236}">
              <a16:creationId xmlns:a16="http://schemas.microsoft.com/office/drawing/2014/main" id="{9F6E4E31-C30A-4027-BC7C-A5E5DA290A11}"/>
            </a:ext>
          </a:extLst>
        </xdr:cNvPr>
        <xdr:cNvSpPr txBox="1"/>
      </xdr:nvSpPr>
      <xdr:spPr>
        <a:xfrm>
          <a:off x="2324744" y="5781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128015</xdr:rowOff>
    </xdr:from>
    <xdr:ext cx="405111" cy="259045"/>
    <xdr:sp macro="" textlink="">
      <xdr:nvSpPr>
        <xdr:cNvPr id="94" name="n_1mainValue有形固定資産減価償却率">
          <a:extLst>
            <a:ext uri="{FF2B5EF4-FFF2-40B4-BE49-F238E27FC236}">
              <a16:creationId xmlns:a16="http://schemas.microsoft.com/office/drawing/2014/main" id="{D42723F1-6C05-4A66-BDDD-885C745262DA}"/>
            </a:ext>
          </a:extLst>
        </xdr:cNvPr>
        <xdr:cNvSpPr txBox="1"/>
      </xdr:nvSpPr>
      <xdr:spPr>
        <a:xfrm>
          <a:off x="3836044" y="5528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168655</xdr:rowOff>
    </xdr:from>
    <xdr:ext cx="405111" cy="259045"/>
    <xdr:sp macro="" textlink="">
      <xdr:nvSpPr>
        <xdr:cNvPr id="95" name="n_2mainValue有形固定資産減価償却率">
          <a:extLst>
            <a:ext uri="{FF2B5EF4-FFF2-40B4-BE49-F238E27FC236}">
              <a16:creationId xmlns:a16="http://schemas.microsoft.com/office/drawing/2014/main" id="{7F5A933C-A8A6-434E-8E0A-C8DA50D22428}"/>
            </a:ext>
          </a:extLst>
        </xdr:cNvPr>
        <xdr:cNvSpPr txBox="1"/>
      </xdr:nvSpPr>
      <xdr:spPr>
        <a:xfrm>
          <a:off x="3086744" y="6083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a:extLst>
            <a:ext uri="{FF2B5EF4-FFF2-40B4-BE49-F238E27FC236}">
              <a16:creationId xmlns:a16="http://schemas.microsoft.com/office/drawing/2014/main" id="{4F28A418-BD56-47A6-AE62-1780EAEB70C3}"/>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a:extLst>
            <a:ext uri="{FF2B5EF4-FFF2-40B4-BE49-F238E27FC236}">
              <a16:creationId xmlns:a16="http://schemas.microsoft.com/office/drawing/2014/main" id="{24C91C9A-0A5B-4EDC-8845-1B339D9E2CB1}"/>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a:extLst>
            <a:ext uri="{FF2B5EF4-FFF2-40B4-BE49-F238E27FC236}">
              <a16:creationId xmlns:a16="http://schemas.microsoft.com/office/drawing/2014/main" id="{0F5A8F3C-60CA-4389-863C-3876630CA10E}"/>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a:extLst>
            <a:ext uri="{FF2B5EF4-FFF2-40B4-BE49-F238E27FC236}">
              <a16:creationId xmlns:a16="http://schemas.microsoft.com/office/drawing/2014/main" id="{3CACC889-A434-4F28-95F6-6C486F6F27A7}"/>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a:extLst>
            <a:ext uri="{FF2B5EF4-FFF2-40B4-BE49-F238E27FC236}">
              <a16:creationId xmlns:a16="http://schemas.microsoft.com/office/drawing/2014/main" id="{9FC0C073-7330-48DA-884A-9E82ADF76CD8}"/>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a:extLst>
            <a:ext uri="{FF2B5EF4-FFF2-40B4-BE49-F238E27FC236}">
              <a16:creationId xmlns:a16="http://schemas.microsoft.com/office/drawing/2014/main" id="{5B0BBEC5-8E34-40C6-9EC2-9D1A3B08B82D}"/>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a:extLst>
            <a:ext uri="{FF2B5EF4-FFF2-40B4-BE49-F238E27FC236}">
              <a16:creationId xmlns:a16="http://schemas.microsoft.com/office/drawing/2014/main" id="{D64EC244-4CCB-44E4-8686-A00C6F4CFF85}"/>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a:extLst>
            <a:ext uri="{FF2B5EF4-FFF2-40B4-BE49-F238E27FC236}">
              <a16:creationId xmlns:a16="http://schemas.microsoft.com/office/drawing/2014/main" id="{8729EDA6-EBD9-4474-87FF-80A317A93F79}"/>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a:extLst>
            <a:ext uri="{FF2B5EF4-FFF2-40B4-BE49-F238E27FC236}">
              <a16:creationId xmlns:a16="http://schemas.microsoft.com/office/drawing/2014/main" id="{8CCA7302-25BD-4AB7-9CE7-0520B00A5714}"/>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a:extLst>
            <a:ext uri="{FF2B5EF4-FFF2-40B4-BE49-F238E27FC236}">
              <a16:creationId xmlns:a16="http://schemas.microsoft.com/office/drawing/2014/main" id="{A68C99DA-D682-4AFD-8B3F-533E772A1D55}"/>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a:extLst>
            <a:ext uri="{FF2B5EF4-FFF2-40B4-BE49-F238E27FC236}">
              <a16:creationId xmlns:a16="http://schemas.microsoft.com/office/drawing/2014/main" id="{F9A146A6-B813-4F18-9B6A-F51DE86558EE}"/>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a:extLst>
            <a:ext uri="{FF2B5EF4-FFF2-40B4-BE49-F238E27FC236}">
              <a16:creationId xmlns:a16="http://schemas.microsoft.com/office/drawing/2014/main" id="{84450CB5-2599-46C8-A11A-297831FE5FF8}"/>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a:extLst>
            <a:ext uri="{FF2B5EF4-FFF2-40B4-BE49-F238E27FC236}">
              <a16:creationId xmlns:a16="http://schemas.microsoft.com/office/drawing/2014/main" id="{05551E34-F2C0-4132-A613-5DF1BEA48775}"/>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大型事業の借入や繰入により今後も上昇が見込まれる。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積極的な基金積立や事業の精査により注視していく。</a:t>
          </a:r>
        </a:p>
      </xdr:txBody>
    </xdr:sp>
    <xdr:clientData/>
  </xdr:twoCellAnchor>
  <xdr:oneCellAnchor>
    <xdr:from>
      <xdr:col>57</xdr:col>
      <xdr:colOff>111125</xdr:colOff>
      <xdr:row>23</xdr:row>
      <xdr:rowOff>47625</xdr:rowOff>
    </xdr:from>
    <xdr:ext cx="349839" cy="225703"/>
    <xdr:sp macro="" textlink="">
      <xdr:nvSpPr>
        <xdr:cNvPr id="109" name="テキスト ボックス 108">
          <a:extLst>
            <a:ext uri="{FF2B5EF4-FFF2-40B4-BE49-F238E27FC236}">
              <a16:creationId xmlns:a16="http://schemas.microsoft.com/office/drawing/2014/main" id="{C51C0B8D-6487-4122-86E4-7DCD0CCDF96B}"/>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a:extLst>
            <a:ext uri="{FF2B5EF4-FFF2-40B4-BE49-F238E27FC236}">
              <a16:creationId xmlns:a16="http://schemas.microsoft.com/office/drawing/2014/main" id="{8324BF86-9146-4CFF-B2C1-63023FD00892}"/>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a:extLst>
            <a:ext uri="{FF2B5EF4-FFF2-40B4-BE49-F238E27FC236}">
              <a16:creationId xmlns:a16="http://schemas.microsoft.com/office/drawing/2014/main" id="{60910FD5-F70E-445A-AC17-5C9F07C7BF97}"/>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2" name="テキスト ボックス 111">
          <a:extLst>
            <a:ext uri="{FF2B5EF4-FFF2-40B4-BE49-F238E27FC236}">
              <a16:creationId xmlns:a16="http://schemas.microsoft.com/office/drawing/2014/main" id="{2E93B2AE-E716-4201-A2B7-11D01419989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a:extLst>
            <a:ext uri="{FF2B5EF4-FFF2-40B4-BE49-F238E27FC236}">
              <a16:creationId xmlns:a16="http://schemas.microsoft.com/office/drawing/2014/main" id="{8263A1AE-C38D-4539-8E24-C273340839EE}"/>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4" name="テキスト ボックス 113">
          <a:extLst>
            <a:ext uri="{FF2B5EF4-FFF2-40B4-BE49-F238E27FC236}">
              <a16:creationId xmlns:a16="http://schemas.microsoft.com/office/drawing/2014/main" id="{0E42DA6A-15AB-467F-8960-631440BA9C73}"/>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a:extLst>
            <a:ext uri="{FF2B5EF4-FFF2-40B4-BE49-F238E27FC236}">
              <a16:creationId xmlns:a16="http://schemas.microsoft.com/office/drawing/2014/main" id="{6914DF9D-58DF-40B8-91DB-1881A72A9613}"/>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6" name="テキスト ボックス 115">
          <a:extLst>
            <a:ext uri="{FF2B5EF4-FFF2-40B4-BE49-F238E27FC236}">
              <a16:creationId xmlns:a16="http://schemas.microsoft.com/office/drawing/2014/main" id="{B1DF91D1-B88E-4EA1-8B1D-9A9FCB26586A}"/>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a:extLst>
            <a:ext uri="{FF2B5EF4-FFF2-40B4-BE49-F238E27FC236}">
              <a16:creationId xmlns:a16="http://schemas.microsoft.com/office/drawing/2014/main" id="{360869AC-65BF-42EB-865F-0314DA2D1254}"/>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8" name="テキスト ボックス 117">
          <a:extLst>
            <a:ext uri="{FF2B5EF4-FFF2-40B4-BE49-F238E27FC236}">
              <a16:creationId xmlns:a16="http://schemas.microsoft.com/office/drawing/2014/main" id="{C6D8DED3-E56C-475B-832E-5F2226D802A5}"/>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a:extLst>
            <a:ext uri="{FF2B5EF4-FFF2-40B4-BE49-F238E27FC236}">
              <a16:creationId xmlns:a16="http://schemas.microsoft.com/office/drawing/2014/main" id="{6933B324-FAE0-48EF-A3C7-8B6926E71F7B}"/>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0" name="テキスト ボックス 119">
          <a:extLst>
            <a:ext uri="{FF2B5EF4-FFF2-40B4-BE49-F238E27FC236}">
              <a16:creationId xmlns:a16="http://schemas.microsoft.com/office/drawing/2014/main" id="{74797BA9-BA0C-44A0-8C92-0E4A286A1A23}"/>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a:extLst>
            <a:ext uri="{FF2B5EF4-FFF2-40B4-BE49-F238E27FC236}">
              <a16:creationId xmlns:a16="http://schemas.microsoft.com/office/drawing/2014/main" id="{44769FD1-E76E-43B4-819A-F1019B823912}"/>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2" name="テキスト ボックス 121">
          <a:extLst>
            <a:ext uri="{FF2B5EF4-FFF2-40B4-BE49-F238E27FC236}">
              <a16:creationId xmlns:a16="http://schemas.microsoft.com/office/drawing/2014/main" id="{CEB2DCB3-85BC-4092-A3B8-23F5A9F97034}"/>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a:extLst>
            <a:ext uri="{FF2B5EF4-FFF2-40B4-BE49-F238E27FC236}">
              <a16:creationId xmlns:a16="http://schemas.microsoft.com/office/drawing/2014/main" id="{5E732872-808A-4DF5-AF6B-2DE65B7238A2}"/>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114025</xdr:rowOff>
    </xdr:from>
    <xdr:to>
      <xdr:col>76</xdr:col>
      <xdr:colOff>21589</xdr:colOff>
      <xdr:row>34</xdr:row>
      <xdr:rowOff>151342</xdr:rowOff>
    </xdr:to>
    <xdr:cxnSp macro="">
      <xdr:nvCxnSpPr>
        <xdr:cNvPr id="124" name="直線コネクタ 123">
          <a:extLst>
            <a:ext uri="{FF2B5EF4-FFF2-40B4-BE49-F238E27FC236}">
              <a16:creationId xmlns:a16="http://schemas.microsoft.com/office/drawing/2014/main" id="{AD2BD5C0-A08E-447A-941F-7B096D006340}"/>
            </a:ext>
          </a:extLst>
        </xdr:cNvPr>
        <xdr:cNvCxnSpPr/>
      </xdr:nvCxnSpPr>
      <xdr:spPr>
        <a:xfrm flipV="1">
          <a:off x="14793595" y="5514700"/>
          <a:ext cx="1269" cy="123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5" name="債務償還比率最小値テキスト">
          <a:extLst>
            <a:ext uri="{FF2B5EF4-FFF2-40B4-BE49-F238E27FC236}">
              <a16:creationId xmlns:a16="http://schemas.microsoft.com/office/drawing/2014/main" id="{9BED8C4E-D480-4917-A522-FC1C08F89C33}"/>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6" name="直線コネクタ 125">
          <a:extLst>
            <a:ext uri="{FF2B5EF4-FFF2-40B4-BE49-F238E27FC236}">
              <a16:creationId xmlns:a16="http://schemas.microsoft.com/office/drawing/2014/main" id="{38EA7B67-45D9-4205-A067-8032A36E46A4}"/>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60702</xdr:rowOff>
    </xdr:from>
    <xdr:ext cx="560923" cy="259045"/>
    <xdr:sp macro="" textlink="">
      <xdr:nvSpPr>
        <xdr:cNvPr id="127" name="債務償還比率最大値テキスト">
          <a:extLst>
            <a:ext uri="{FF2B5EF4-FFF2-40B4-BE49-F238E27FC236}">
              <a16:creationId xmlns:a16="http://schemas.microsoft.com/office/drawing/2014/main" id="{D804532C-F7C9-4C03-BD30-99C7DC6B4CC5}"/>
            </a:ext>
          </a:extLst>
        </xdr:cNvPr>
        <xdr:cNvSpPr txBox="1"/>
      </xdr:nvSpPr>
      <xdr:spPr>
        <a:xfrm>
          <a:off x="14846300" y="52899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114025</xdr:rowOff>
    </xdr:from>
    <xdr:to>
      <xdr:col>76</xdr:col>
      <xdr:colOff>111125</xdr:colOff>
      <xdr:row>27</xdr:row>
      <xdr:rowOff>114025</xdr:rowOff>
    </xdr:to>
    <xdr:cxnSp macro="">
      <xdr:nvCxnSpPr>
        <xdr:cNvPr id="128" name="直線コネクタ 127">
          <a:extLst>
            <a:ext uri="{FF2B5EF4-FFF2-40B4-BE49-F238E27FC236}">
              <a16:creationId xmlns:a16="http://schemas.microsoft.com/office/drawing/2014/main" id="{17333968-9546-4DA7-A90C-4A6607A11D25}"/>
            </a:ext>
          </a:extLst>
        </xdr:cNvPr>
        <xdr:cNvCxnSpPr/>
      </xdr:nvCxnSpPr>
      <xdr:spPr>
        <a:xfrm>
          <a:off x="14706600" y="551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90702</xdr:rowOff>
    </xdr:from>
    <xdr:ext cx="469744" cy="259045"/>
    <xdr:sp macro="" textlink="">
      <xdr:nvSpPr>
        <xdr:cNvPr id="129" name="債務償還比率平均値テキスト">
          <a:extLst>
            <a:ext uri="{FF2B5EF4-FFF2-40B4-BE49-F238E27FC236}">
              <a16:creationId xmlns:a16="http://schemas.microsoft.com/office/drawing/2014/main" id="{27A87EA7-A63D-4AF7-826B-5EE7E1BE82C9}"/>
            </a:ext>
          </a:extLst>
        </xdr:cNvPr>
        <xdr:cNvSpPr txBox="1"/>
      </xdr:nvSpPr>
      <xdr:spPr>
        <a:xfrm>
          <a:off x="14846300" y="634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112275</xdr:rowOff>
    </xdr:from>
    <xdr:to>
      <xdr:col>76</xdr:col>
      <xdr:colOff>73025</xdr:colOff>
      <xdr:row>33</xdr:row>
      <xdr:rowOff>42425</xdr:rowOff>
    </xdr:to>
    <xdr:sp macro="" textlink="">
      <xdr:nvSpPr>
        <xdr:cNvPr id="130" name="フローチャート: 判断 129">
          <a:extLst>
            <a:ext uri="{FF2B5EF4-FFF2-40B4-BE49-F238E27FC236}">
              <a16:creationId xmlns:a16="http://schemas.microsoft.com/office/drawing/2014/main" id="{2C8E0B6A-8F37-40E7-9A22-88D6817BEA48}"/>
            </a:ext>
          </a:extLst>
        </xdr:cNvPr>
        <xdr:cNvSpPr/>
      </xdr:nvSpPr>
      <xdr:spPr>
        <a:xfrm>
          <a:off x="14744700" y="63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145500</xdr:rowOff>
    </xdr:from>
    <xdr:to>
      <xdr:col>72</xdr:col>
      <xdr:colOff>123825</xdr:colOff>
      <xdr:row>33</xdr:row>
      <xdr:rowOff>75650</xdr:rowOff>
    </xdr:to>
    <xdr:sp macro="" textlink="">
      <xdr:nvSpPr>
        <xdr:cNvPr id="131" name="フローチャート: 判断 130">
          <a:extLst>
            <a:ext uri="{FF2B5EF4-FFF2-40B4-BE49-F238E27FC236}">
              <a16:creationId xmlns:a16="http://schemas.microsoft.com/office/drawing/2014/main" id="{ED5F83F5-4639-4893-BB1A-BADDA8F379AF}"/>
            </a:ext>
          </a:extLst>
        </xdr:cNvPr>
        <xdr:cNvSpPr/>
      </xdr:nvSpPr>
      <xdr:spPr>
        <a:xfrm>
          <a:off x="14033500" y="640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8F710D17-945D-466E-A0BE-76B5773B99F2}"/>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7A6B67EB-B26D-47C0-BFFA-55E63557A7A3}"/>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1254DFB3-61E2-44F8-A09F-0D4546F315F5}"/>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49CE2B23-0864-40F1-9242-9526CAB9645B}"/>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4758C610-A6B1-4E07-AEF4-5CC4F2C7144D}"/>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81259</xdr:rowOff>
    </xdr:from>
    <xdr:to>
      <xdr:col>76</xdr:col>
      <xdr:colOff>73025</xdr:colOff>
      <xdr:row>32</xdr:row>
      <xdr:rowOff>11409</xdr:rowOff>
    </xdr:to>
    <xdr:sp macro="" textlink="">
      <xdr:nvSpPr>
        <xdr:cNvPr id="137" name="楕円 136">
          <a:extLst>
            <a:ext uri="{FF2B5EF4-FFF2-40B4-BE49-F238E27FC236}">
              <a16:creationId xmlns:a16="http://schemas.microsoft.com/office/drawing/2014/main" id="{838CBCB2-BF5F-4C88-AC41-69371F44CBCA}"/>
            </a:ext>
          </a:extLst>
        </xdr:cNvPr>
        <xdr:cNvSpPr/>
      </xdr:nvSpPr>
      <xdr:spPr>
        <a:xfrm>
          <a:off x="14744700" y="616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104136</xdr:rowOff>
    </xdr:from>
    <xdr:ext cx="469744" cy="259045"/>
    <xdr:sp macro="" textlink="">
      <xdr:nvSpPr>
        <xdr:cNvPr id="138" name="債務償還比率該当値テキスト">
          <a:extLst>
            <a:ext uri="{FF2B5EF4-FFF2-40B4-BE49-F238E27FC236}">
              <a16:creationId xmlns:a16="http://schemas.microsoft.com/office/drawing/2014/main" id="{6945229C-7D6A-4E15-A3E8-7A930179215A}"/>
            </a:ext>
          </a:extLst>
        </xdr:cNvPr>
        <xdr:cNvSpPr txBox="1"/>
      </xdr:nvSpPr>
      <xdr:spPr>
        <a:xfrm>
          <a:off x="14846300" y="601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105968</xdr:rowOff>
    </xdr:from>
    <xdr:to>
      <xdr:col>72</xdr:col>
      <xdr:colOff>123825</xdr:colOff>
      <xdr:row>32</xdr:row>
      <xdr:rowOff>36118</xdr:rowOff>
    </xdr:to>
    <xdr:sp macro="" textlink="">
      <xdr:nvSpPr>
        <xdr:cNvPr id="139" name="楕円 138">
          <a:extLst>
            <a:ext uri="{FF2B5EF4-FFF2-40B4-BE49-F238E27FC236}">
              <a16:creationId xmlns:a16="http://schemas.microsoft.com/office/drawing/2014/main" id="{A405F9D2-57CE-46F8-9B01-AEFF339770E9}"/>
            </a:ext>
          </a:extLst>
        </xdr:cNvPr>
        <xdr:cNvSpPr/>
      </xdr:nvSpPr>
      <xdr:spPr>
        <a:xfrm>
          <a:off x="14033500" y="619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132059</xdr:rowOff>
    </xdr:from>
    <xdr:to>
      <xdr:col>76</xdr:col>
      <xdr:colOff>22225</xdr:colOff>
      <xdr:row>31</xdr:row>
      <xdr:rowOff>156768</xdr:rowOff>
    </xdr:to>
    <xdr:cxnSp macro="">
      <xdr:nvCxnSpPr>
        <xdr:cNvPr id="140" name="直線コネクタ 139">
          <a:extLst>
            <a:ext uri="{FF2B5EF4-FFF2-40B4-BE49-F238E27FC236}">
              <a16:creationId xmlns:a16="http://schemas.microsoft.com/office/drawing/2014/main" id="{C8F2AF96-A85B-419F-A204-F3C08EDD4F63}"/>
            </a:ext>
          </a:extLst>
        </xdr:cNvPr>
        <xdr:cNvCxnSpPr/>
      </xdr:nvCxnSpPr>
      <xdr:spPr>
        <a:xfrm flipV="1">
          <a:off x="14084300" y="6218534"/>
          <a:ext cx="711200" cy="2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33</xdr:row>
      <xdr:rowOff>66777</xdr:rowOff>
    </xdr:from>
    <xdr:ext cx="469744" cy="259045"/>
    <xdr:sp macro="" textlink="">
      <xdr:nvSpPr>
        <xdr:cNvPr id="141" name="n_1aveValue債務償還比率">
          <a:extLst>
            <a:ext uri="{FF2B5EF4-FFF2-40B4-BE49-F238E27FC236}">
              <a16:creationId xmlns:a16="http://schemas.microsoft.com/office/drawing/2014/main" id="{2B8E71C6-E3D9-43C8-A144-FC28C94919BE}"/>
            </a:ext>
          </a:extLst>
        </xdr:cNvPr>
        <xdr:cNvSpPr txBox="1"/>
      </xdr:nvSpPr>
      <xdr:spPr>
        <a:xfrm>
          <a:off x="13836727" y="649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52645</xdr:rowOff>
    </xdr:from>
    <xdr:ext cx="469744" cy="259045"/>
    <xdr:sp macro="" textlink="">
      <xdr:nvSpPr>
        <xdr:cNvPr id="142" name="n_1mainValue債務償還比率">
          <a:extLst>
            <a:ext uri="{FF2B5EF4-FFF2-40B4-BE49-F238E27FC236}">
              <a16:creationId xmlns:a16="http://schemas.microsoft.com/office/drawing/2014/main" id="{CD3E01BB-23E3-444C-A00E-536970539141}"/>
            </a:ext>
          </a:extLst>
        </xdr:cNvPr>
        <xdr:cNvSpPr txBox="1"/>
      </xdr:nvSpPr>
      <xdr:spPr>
        <a:xfrm>
          <a:off x="13836727" y="5967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3" name="正方形/長方形 142">
          <a:extLst>
            <a:ext uri="{FF2B5EF4-FFF2-40B4-BE49-F238E27FC236}">
              <a16:creationId xmlns:a16="http://schemas.microsoft.com/office/drawing/2014/main" id="{2569EA1B-5146-4CDB-B13D-C6541A5A1B29}"/>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4" name="正方形/長方形 143">
          <a:extLst>
            <a:ext uri="{FF2B5EF4-FFF2-40B4-BE49-F238E27FC236}">
              <a16:creationId xmlns:a16="http://schemas.microsoft.com/office/drawing/2014/main" id="{ED4D01AE-141E-440C-8D87-07A8FA11FD0A}"/>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5" name="テキスト ボックス 144">
          <a:extLst>
            <a:ext uri="{FF2B5EF4-FFF2-40B4-BE49-F238E27FC236}">
              <a16:creationId xmlns:a16="http://schemas.microsoft.com/office/drawing/2014/main" id="{F4B2C649-D43B-4532-8E32-AC4292C6349A}"/>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6" name="テキスト ボックス 145">
          <a:extLst>
            <a:ext uri="{FF2B5EF4-FFF2-40B4-BE49-F238E27FC236}">
              <a16:creationId xmlns:a16="http://schemas.microsoft.com/office/drawing/2014/main" id="{B0E57B25-472C-4C90-9CEE-4F3329AEAC96}"/>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7" name="テキスト ボックス 146">
          <a:extLst>
            <a:ext uri="{FF2B5EF4-FFF2-40B4-BE49-F238E27FC236}">
              <a16:creationId xmlns:a16="http://schemas.microsoft.com/office/drawing/2014/main" id="{F24AA583-E240-44E9-9E5E-1B0BE3282FE4}"/>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8" name="テキスト ボックス 147">
          <a:extLst>
            <a:ext uri="{FF2B5EF4-FFF2-40B4-BE49-F238E27FC236}">
              <a16:creationId xmlns:a16="http://schemas.microsoft.com/office/drawing/2014/main" id="{F44246C9-8EF4-4284-8DB5-C67E355EA833}"/>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84C934F-5680-4701-AADC-127320C307C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292DB6F-AD7B-4FBB-9E2A-75CC4CE3A94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1329CCF-0BB4-44CB-A938-7D9AFE15B9C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1615E53-DEA7-4BD6-A8D8-0070A87B643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北海道興部町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874341E-1B75-4016-896E-958B8ABD06F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B2C71C2-65FF-4C75-BDF2-449140667D3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7A55C77-D620-408A-85ED-17D41717DB6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0729F2C-5B1C-4CCF-8648-EE79A03674E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CB61129-2995-4DDF-92DC-928016B6426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B14035D-192E-47FC-AFFA-5E9945E4E99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3,815
3,742
362.54
5,219,626
5,066,267
149,011
2,792,393
5,331,841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471CC6D-C0F2-4084-953E-A808990BEFD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2355E3A-AD6A-4688-B0C2-081C1D56B3C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1268B8C-A00F-462F-B277-D26EE7B0CF6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7C9E717-9226-41BB-ADCA-D6F3E13111C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7314A4E-2782-41B2-B662-2B22CBA5AF4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769186E2-EEF4-4100-AB09-0E497826745D}"/>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AD35E72-BB80-46DD-B484-7037CB17168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64A7A44-8B22-46DD-A975-91C9A777C79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E921E73-0602-42DA-96D0-6DD4CB3BBC2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A411A51-3D94-4F78-8C07-AE8EBC83353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4A32AD4-17FD-479E-B140-08CEA455D33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8F82994-D177-4225-83FE-B695F262413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0B73BE0-A134-430D-A275-FBE4DB02A3C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FED1703-0F25-4D60-B33B-181F4A079A2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F218409-B73E-4F19-A65F-F3FE40F6583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654A018-306F-466D-8942-38C87A07B77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D333AAD-6A3B-4646-9A7D-85E3FCD5BB9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C7C2664-E290-4559-A921-8CBCB8C4531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1554E03-2353-4D00-A766-A60B55CF4B8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D8570648-A89F-422B-A293-B71C0817A74D}"/>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7FB86789-A245-43E3-A1AA-2C91C9CEB59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B83BA78D-A6A3-434F-B5D5-9D59F5A20EA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21535BAA-6795-47B2-86D6-CC4273C8BD0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EB5BBE4D-7CAD-431C-B657-AB610AF6445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A35659E6-5733-4BAC-B1D3-1E18B110D78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195F3044-46E4-4DFD-9AD1-D4F2E18167F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AF59B694-2FBC-4C76-8998-F77032B0AEC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4ABACE7F-65C4-4DF9-8A98-D4DEBE6A0ED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8521523C-BF59-45DA-9072-55D755ED469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86BC0F70-3196-482D-9F88-A8C7C53FB6C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43E06F16-5A09-409F-A005-99B65BCCCB64}"/>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72BB964F-EBE0-4D54-BF31-9FB13D5270E2}"/>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1C8D5FF7-5EA5-4937-A321-B3E0DD325ACD}"/>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83CE292B-4837-4B4E-B266-E0F608995192}"/>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1A34A797-7EA5-422F-8845-1841AEA6A7F6}"/>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A9834759-649C-4F80-83A6-537750CBD645}"/>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73B4D071-C939-4A08-94C4-A9C8DD108E2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F9CFE289-E2F8-413C-8630-8F50DB17454C}"/>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4B6231E-6B02-4D95-848E-58B09E8F109D}"/>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ED5C13F0-7023-4E44-8AED-7D8010C159B6}"/>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39F8CAC3-436E-40BA-9B1A-363B786CF5D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AF58B456-95C8-4935-9545-A4FEDE3BBFC6}"/>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18D8B74E-1C37-4D30-8A30-7A03EBE8CDCE}"/>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51B98BD2-53CC-46B4-AE22-A91C65F360D2}"/>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E65F71A0-41DA-4D88-A791-1F80C6288BC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28847</xdr:rowOff>
    </xdr:from>
    <xdr:to>
      <xdr:col>24</xdr:col>
      <xdr:colOff>62865</xdr:colOff>
      <xdr:row>41</xdr:row>
      <xdr:rowOff>161109</xdr:rowOff>
    </xdr:to>
    <xdr:cxnSp macro="">
      <xdr:nvCxnSpPr>
        <xdr:cNvPr id="57" name="直線コネクタ 56">
          <a:extLst>
            <a:ext uri="{FF2B5EF4-FFF2-40B4-BE49-F238E27FC236}">
              <a16:creationId xmlns:a16="http://schemas.microsoft.com/office/drawing/2014/main" id="{55B06A2D-EDF3-4010-BF2B-3F6EB561BD0C}"/>
            </a:ext>
          </a:extLst>
        </xdr:cNvPr>
        <xdr:cNvCxnSpPr/>
      </xdr:nvCxnSpPr>
      <xdr:spPr>
        <a:xfrm flipV="1">
          <a:off x="4634865" y="5686697"/>
          <a:ext cx="0" cy="150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164936</xdr:rowOff>
    </xdr:from>
    <xdr:ext cx="340478" cy="259045"/>
    <xdr:sp macro="" textlink="">
      <xdr:nvSpPr>
        <xdr:cNvPr id="58" name="【道路】&#10;有形固定資産減価償却率最小値テキスト">
          <a:extLst>
            <a:ext uri="{FF2B5EF4-FFF2-40B4-BE49-F238E27FC236}">
              <a16:creationId xmlns:a16="http://schemas.microsoft.com/office/drawing/2014/main" id="{A1B70B32-7B49-4439-8363-98F3CF2DE1D4}"/>
            </a:ext>
          </a:extLst>
        </xdr:cNvPr>
        <xdr:cNvSpPr txBox="1"/>
      </xdr:nvSpPr>
      <xdr:spPr>
        <a:xfrm>
          <a:off x="4673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161109</xdr:rowOff>
    </xdr:from>
    <xdr:to>
      <xdr:col>24</xdr:col>
      <xdr:colOff>152400</xdr:colOff>
      <xdr:row>41</xdr:row>
      <xdr:rowOff>161109</xdr:rowOff>
    </xdr:to>
    <xdr:cxnSp macro="">
      <xdr:nvCxnSpPr>
        <xdr:cNvPr id="59" name="直線コネクタ 58">
          <a:extLst>
            <a:ext uri="{FF2B5EF4-FFF2-40B4-BE49-F238E27FC236}">
              <a16:creationId xmlns:a16="http://schemas.microsoft.com/office/drawing/2014/main" id="{BD8BE859-BAB1-4299-AD3E-3D05FFCE51AF}"/>
            </a:ext>
          </a:extLst>
        </xdr:cNvPr>
        <xdr:cNvCxnSpPr/>
      </xdr:nvCxnSpPr>
      <xdr:spPr>
        <a:xfrm>
          <a:off x="4546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146974</xdr:rowOff>
    </xdr:from>
    <xdr:ext cx="405111" cy="259045"/>
    <xdr:sp macro="" textlink="">
      <xdr:nvSpPr>
        <xdr:cNvPr id="60" name="【道路】&#10;有形固定資産減価償却率最大値テキスト">
          <a:extLst>
            <a:ext uri="{FF2B5EF4-FFF2-40B4-BE49-F238E27FC236}">
              <a16:creationId xmlns:a16="http://schemas.microsoft.com/office/drawing/2014/main" id="{980A9AE2-7B98-456E-8FD0-AE0B1FFAB7D4}"/>
            </a:ext>
          </a:extLst>
        </xdr:cNvPr>
        <xdr:cNvSpPr txBox="1"/>
      </xdr:nvSpPr>
      <xdr:spPr>
        <a:xfrm>
          <a:off x="4673600" y="546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28847</xdr:rowOff>
    </xdr:from>
    <xdr:to>
      <xdr:col>24</xdr:col>
      <xdr:colOff>152400</xdr:colOff>
      <xdr:row>33</xdr:row>
      <xdr:rowOff>28847</xdr:rowOff>
    </xdr:to>
    <xdr:cxnSp macro="">
      <xdr:nvCxnSpPr>
        <xdr:cNvPr id="61" name="直線コネクタ 60">
          <a:extLst>
            <a:ext uri="{FF2B5EF4-FFF2-40B4-BE49-F238E27FC236}">
              <a16:creationId xmlns:a16="http://schemas.microsoft.com/office/drawing/2014/main" id="{C76681D2-13A9-418A-B640-D94071881D50}"/>
            </a:ext>
          </a:extLst>
        </xdr:cNvPr>
        <xdr:cNvCxnSpPr/>
      </xdr:nvCxnSpPr>
      <xdr:spPr>
        <a:xfrm>
          <a:off x="4546600" y="568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57711</xdr:rowOff>
    </xdr:from>
    <xdr:ext cx="405111" cy="259045"/>
    <xdr:sp macro="" textlink="">
      <xdr:nvSpPr>
        <xdr:cNvPr id="62" name="【道路】&#10;有形固定資産減価償却率平均値テキスト">
          <a:extLst>
            <a:ext uri="{FF2B5EF4-FFF2-40B4-BE49-F238E27FC236}">
              <a16:creationId xmlns:a16="http://schemas.microsoft.com/office/drawing/2014/main" id="{BC63C86C-477C-4C49-A7C9-11A79683F09C}"/>
            </a:ext>
          </a:extLst>
        </xdr:cNvPr>
        <xdr:cNvSpPr txBox="1"/>
      </xdr:nvSpPr>
      <xdr:spPr>
        <a:xfrm>
          <a:off x="4673600" y="6229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79284</xdr:rowOff>
    </xdr:from>
    <xdr:to>
      <xdr:col>24</xdr:col>
      <xdr:colOff>114300</xdr:colOff>
      <xdr:row>37</xdr:row>
      <xdr:rowOff>9434</xdr:rowOff>
    </xdr:to>
    <xdr:sp macro="" textlink="">
      <xdr:nvSpPr>
        <xdr:cNvPr id="63" name="フローチャート: 判断 62">
          <a:extLst>
            <a:ext uri="{FF2B5EF4-FFF2-40B4-BE49-F238E27FC236}">
              <a16:creationId xmlns:a16="http://schemas.microsoft.com/office/drawing/2014/main" id="{F7E21100-FA5C-4F63-8891-14D9704D5C97}"/>
            </a:ext>
          </a:extLst>
        </xdr:cNvPr>
        <xdr:cNvSpPr/>
      </xdr:nvSpPr>
      <xdr:spPr>
        <a:xfrm>
          <a:off x="45847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110308</xdr:rowOff>
    </xdr:from>
    <xdr:to>
      <xdr:col>20</xdr:col>
      <xdr:colOff>38100</xdr:colOff>
      <xdr:row>37</xdr:row>
      <xdr:rowOff>40458</xdr:rowOff>
    </xdr:to>
    <xdr:sp macro="" textlink="">
      <xdr:nvSpPr>
        <xdr:cNvPr id="64" name="フローチャート: 判断 63">
          <a:extLst>
            <a:ext uri="{FF2B5EF4-FFF2-40B4-BE49-F238E27FC236}">
              <a16:creationId xmlns:a16="http://schemas.microsoft.com/office/drawing/2014/main" id="{B0D03067-9956-4707-86C0-0B307E343F7E}"/>
            </a:ext>
          </a:extLst>
        </xdr:cNvPr>
        <xdr:cNvSpPr/>
      </xdr:nvSpPr>
      <xdr:spPr>
        <a:xfrm>
          <a:off x="3746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5" name="フローチャート: 判断 64">
          <a:extLst>
            <a:ext uri="{FF2B5EF4-FFF2-40B4-BE49-F238E27FC236}">
              <a16:creationId xmlns:a16="http://schemas.microsoft.com/office/drawing/2014/main" id="{598A6427-7ABE-41EA-B591-20194C134BF5}"/>
            </a:ext>
          </a:extLst>
        </xdr:cNvPr>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167458</xdr:rowOff>
    </xdr:from>
    <xdr:to>
      <xdr:col>10</xdr:col>
      <xdr:colOff>165100</xdr:colOff>
      <xdr:row>37</xdr:row>
      <xdr:rowOff>97608</xdr:rowOff>
    </xdr:to>
    <xdr:sp macro="" textlink="">
      <xdr:nvSpPr>
        <xdr:cNvPr id="66" name="フローチャート: 判断 65">
          <a:extLst>
            <a:ext uri="{FF2B5EF4-FFF2-40B4-BE49-F238E27FC236}">
              <a16:creationId xmlns:a16="http://schemas.microsoft.com/office/drawing/2014/main" id="{5F2F5071-A4E1-4606-A7C3-36077FF07EA5}"/>
            </a:ext>
          </a:extLst>
        </xdr:cNvPr>
        <xdr:cNvSpPr/>
      </xdr:nvSpPr>
      <xdr:spPr>
        <a:xfrm>
          <a:off x="19685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DD7B64E8-B5BA-42E6-A708-DB17DE2365A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F85946D5-32A9-4E48-A65B-C4CDC06DC31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2C56243-9611-4CF7-8324-B5E27B2BD13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319F895-8F13-4693-9DAE-50068571C23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C8BE61C3-2A0F-40F6-A41D-3B31B93179D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121739</xdr:rowOff>
    </xdr:from>
    <xdr:to>
      <xdr:col>24</xdr:col>
      <xdr:colOff>114300</xdr:colOff>
      <xdr:row>36</xdr:row>
      <xdr:rowOff>51889</xdr:rowOff>
    </xdr:to>
    <xdr:sp macro="" textlink="">
      <xdr:nvSpPr>
        <xdr:cNvPr id="72" name="楕円 71">
          <a:extLst>
            <a:ext uri="{FF2B5EF4-FFF2-40B4-BE49-F238E27FC236}">
              <a16:creationId xmlns:a16="http://schemas.microsoft.com/office/drawing/2014/main" id="{1E7ED0D2-6144-4536-8F38-0D77F72AC9A5}"/>
            </a:ext>
          </a:extLst>
        </xdr:cNvPr>
        <xdr:cNvSpPr/>
      </xdr:nvSpPr>
      <xdr:spPr>
        <a:xfrm>
          <a:off x="4584700" y="612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144616</xdr:rowOff>
    </xdr:from>
    <xdr:ext cx="405111" cy="259045"/>
    <xdr:sp macro="" textlink="">
      <xdr:nvSpPr>
        <xdr:cNvPr id="73" name="【道路】&#10;有形固定資産減価償却率該当値テキスト">
          <a:extLst>
            <a:ext uri="{FF2B5EF4-FFF2-40B4-BE49-F238E27FC236}">
              <a16:creationId xmlns:a16="http://schemas.microsoft.com/office/drawing/2014/main" id="{454368A2-77EB-4B4C-97D6-ADD470FA63C4}"/>
            </a:ext>
          </a:extLst>
        </xdr:cNvPr>
        <xdr:cNvSpPr txBox="1"/>
      </xdr:nvSpPr>
      <xdr:spPr>
        <a:xfrm>
          <a:off x="4673600" y="5973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146231</xdr:rowOff>
    </xdr:from>
    <xdr:to>
      <xdr:col>20</xdr:col>
      <xdr:colOff>38100</xdr:colOff>
      <xdr:row>36</xdr:row>
      <xdr:rowOff>76381</xdr:rowOff>
    </xdr:to>
    <xdr:sp macro="" textlink="">
      <xdr:nvSpPr>
        <xdr:cNvPr id="74" name="楕円 73">
          <a:extLst>
            <a:ext uri="{FF2B5EF4-FFF2-40B4-BE49-F238E27FC236}">
              <a16:creationId xmlns:a16="http://schemas.microsoft.com/office/drawing/2014/main" id="{2BC5906D-5997-48C7-A3DE-437C5FDF4F84}"/>
            </a:ext>
          </a:extLst>
        </xdr:cNvPr>
        <xdr:cNvSpPr/>
      </xdr:nvSpPr>
      <xdr:spPr>
        <a:xfrm>
          <a:off x="3746500" y="614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1089</xdr:rowOff>
    </xdr:from>
    <xdr:to>
      <xdr:col>24</xdr:col>
      <xdr:colOff>63500</xdr:colOff>
      <xdr:row>36</xdr:row>
      <xdr:rowOff>25581</xdr:rowOff>
    </xdr:to>
    <xdr:cxnSp macro="">
      <xdr:nvCxnSpPr>
        <xdr:cNvPr id="75" name="直線コネクタ 74">
          <a:extLst>
            <a:ext uri="{FF2B5EF4-FFF2-40B4-BE49-F238E27FC236}">
              <a16:creationId xmlns:a16="http://schemas.microsoft.com/office/drawing/2014/main" id="{08AC2F92-6C70-4760-BE97-80E6B50D0C78}"/>
            </a:ext>
          </a:extLst>
        </xdr:cNvPr>
        <xdr:cNvCxnSpPr/>
      </xdr:nvCxnSpPr>
      <xdr:spPr>
        <a:xfrm flipV="1">
          <a:off x="3797300" y="6173289"/>
          <a:ext cx="8382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131536</xdr:rowOff>
    </xdr:from>
    <xdr:to>
      <xdr:col>15</xdr:col>
      <xdr:colOff>101600</xdr:colOff>
      <xdr:row>37</xdr:row>
      <xdr:rowOff>61686</xdr:rowOff>
    </xdr:to>
    <xdr:sp macro="" textlink="">
      <xdr:nvSpPr>
        <xdr:cNvPr id="76" name="楕円 75">
          <a:extLst>
            <a:ext uri="{FF2B5EF4-FFF2-40B4-BE49-F238E27FC236}">
              <a16:creationId xmlns:a16="http://schemas.microsoft.com/office/drawing/2014/main" id="{53C1E0E1-9D8D-4BD6-B3A9-7BCD8FB6E022}"/>
            </a:ext>
          </a:extLst>
        </xdr:cNvPr>
        <xdr:cNvSpPr/>
      </xdr:nvSpPr>
      <xdr:spPr>
        <a:xfrm>
          <a:off x="2857500" y="630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25581</xdr:rowOff>
    </xdr:from>
    <xdr:to>
      <xdr:col>19</xdr:col>
      <xdr:colOff>177800</xdr:colOff>
      <xdr:row>37</xdr:row>
      <xdr:rowOff>10886</xdr:rowOff>
    </xdr:to>
    <xdr:cxnSp macro="">
      <xdr:nvCxnSpPr>
        <xdr:cNvPr id="77" name="直線コネクタ 76">
          <a:extLst>
            <a:ext uri="{FF2B5EF4-FFF2-40B4-BE49-F238E27FC236}">
              <a16:creationId xmlns:a16="http://schemas.microsoft.com/office/drawing/2014/main" id="{921B01CC-E71D-4FB7-8284-1D17C4B11191}"/>
            </a:ext>
          </a:extLst>
        </xdr:cNvPr>
        <xdr:cNvCxnSpPr/>
      </xdr:nvCxnSpPr>
      <xdr:spPr>
        <a:xfrm flipV="1">
          <a:off x="2908300" y="6197781"/>
          <a:ext cx="889000" cy="15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31585</xdr:rowOff>
    </xdr:from>
    <xdr:ext cx="405111" cy="259045"/>
    <xdr:sp macro="" textlink="">
      <xdr:nvSpPr>
        <xdr:cNvPr id="78" name="n_1aveValue【道路】&#10;有形固定資産減価償却率">
          <a:extLst>
            <a:ext uri="{FF2B5EF4-FFF2-40B4-BE49-F238E27FC236}">
              <a16:creationId xmlns:a16="http://schemas.microsoft.com/office/drawing/2014/main" id="{6A77575C-F31F-4F0B-A1A7-86F0311BEADD}"/>
            </a:ext>
          </a:extLst>
        </xdr:cNvPr>
        <xdr:cNvSpPr txBox="1"/>
      </xdr:nvSpPr>
      <xdr:spPr>
        <a:xfrm>
          <a:off x="3582044" y="637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54446</xdr:rowOff>
    </xdr:from>
    <xdr:ext cx="405111" cy="259045"/>
    <xdr:sp macro="" textlink="">
      <xdr:nvSpPr>
        <xdr:cNvPr id="79" name="n_2aveValue【道路】&#10;有形固定資産減価償却率">
          <a:extLst>
            <a:ext uri="{FF2B5EF4-FFF2-40B4-BE49-F238E27FC236}">
              <a16:creationId xmlns:a16="http://schemas.microsoft.com/office/drawing/2014/main" id="{13F37264-5F02-4C21-8AE0-0C999ED1E041}"/>
            </a:ext>
          </a:extLst>
        </xdr:cNvPr>
        <xdr:cNvSpPr txBox="1"/>
      </xdr:nvSpPr>
      <xdr:spPr>
        <a:xfrm>
          <a:off x="2705744" y="639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114135</xdr:rowOff>
    </xdr:from>
    <xdr:ext cx="405111" cy="259045"/>
    <xdr:sp macro="" textlink="">
      <xdr:nvSpPr>
        <xdr:cNvPr id="80" name="n_3aveValue【道路】&#10;有形固定資産減価償却率">
          <a:extLst>
            <a:ext uri="{FF2B5EF4-FFF2-40B4-BE49-F238E27FC236}">
              <a16:creationId xmlns:a16="http://schemas.microsoft.com/office/drawing/2014/main" id="{16BB07F7-4D49-46A4-A553-5309E3B07FC6}"/>
            </a:ext>
          </a:extLst>
        </xdr:cNvPr>
        <xdr:cNvSpPr txBox="1"/>
      </xdr:nvSpPr>
      <xdr:spPr>
        <a:xfrm>
          <a:off x="1816744" y="611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92908</xdr:rowOff>
    </xdr:from>
    <xdr:ext cx="405111" cy="259045"/>
    <xdr:sp macro="" textlink="">
      <xdr:nvSpPr>
        <xdr:cNvPr id="81" name="n_1mainValue【道路】&#10;有形固定資産減価償却率">
          <a:extLst>
            <a:ext uri="{FF2B5EF4-FFF2-40B4-BE49-F238E27FC236}">
              <a16:creationId xmlns:a16="http://schemas.microsoft.com/office/drawing/2014/main" id="{4CE97B89-34D1-4411-A786-5342862E8DCA}"/>
            </a:ext>
          </a:extLst>
        </xdr:cNvPr>
        <xdr:cNvSpPr txBox="1"/>
      </xdr:nvSpPr>
      <xdr:spPr>
        <a:xfrm>
          <a:off x="3582044" y="5922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78213</xdr:rowOff>
    </xdr:from>
    <xdr:ext cx="405111" cy="259045"/>
    <xdr:sp macro="" textlink="">
      <xdr:nvSpPr>
        <xdr:cNvPr id="82" name="n_2mainValue【道路】&#10;有形固定資産減価償却率">
          <a:extLst>
            <a:ext uri="{FF2B5EF4-FFF2-40B4-BE49-F238E27FC236}">
              <a16:creationId xmlns:a16="http://schemas.microsoft.com/office/drawing/2014/main" id="{454BBDE7-61F8-4598-A294-52F7A16DAC8D}"/>
            </a:ext>
          </a:extLst>
        </xdr:cNvPr>
        <xdr:cNvSpPr txBox="1"/>
      </xdr:nvSpPr>
      <xdr:spPr>
        <a:xfrm>
          <a:off x="2705744" y="607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19356C9F-F684-4EC0-9A6E-E2AF4DF1BC8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7566D23F-E452-4B1C-AAD6-3AB570C94CD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74788983-6F65-4728-94D4-A1B3DBFE85F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5EA6E4A1-D617-49BA-B24E-C27CC04E48F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2AF86DFA-1910-4C97-B72E-3656A8902F8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71EAF75B-1C81-4562-BAAC-AF8E561D2A7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0CDDFCFC-0A91-4272-9B2E-145EFB30151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A394CB48-9918-4AFC-80B2-D30C9FEF76E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a:extLst>
            <a:ext uri="{FF2B5EF4-FFF2-40B4-BE49-F238E27FC236}">
              <a16:creationId xmlns:a16="http://schemas.microsoft.com/office/drawing/2014/main" id="{AF823815-A6AA-4851-B842-A154E2453775}"/>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19B8EB5D-B1D2-41F5-AAED-6AF6224AE02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a16="http://schemas.microsoft.com/office/drawing/2014/main" id="{CB79C057-2CA3-4BE7-8D56-806FFFC3239F}"/>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a16="http://schemas.microsoft.com/office/drawing/2014/main" id="{0600411C-26D0-4553-9FFD-508F324630A9}"/>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a16="http://schemas.microsoft.com/office/drawing/2014/main" id="{FBCC3A2D-2EA0-4F77-B637-803CCBE35596}"/>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6" name="テキスト ボックス 95">
          <a:extLst>
            <a:ext uri="{FF2B5EF4-FFF2-40B4-BE49-F238E27FC236}">
              <a16:creationId xmlns:a16="http://schemas.microsoft.com/office/drawing/2014/main" id="{C3E46815-5BC6-43B2-A7CB-D9BDFDA8923D}"/>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id="{8897FF4B-AB86-4AC0-9084-1FFE94261A5A}"/>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8" name="テキスト ボックス 97">
          <a:extLst>
            <a:ext uri="{FF2B5EF4-FFF2-40B4-BE49-F238E27FC236}">
              <a16:creationId xmlns:a16="http://schemas.microsoft.com/office/drawing/2014/main" id="{DA8F3917-7F26-4765-AE23-091F86496B8E}"/>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a16="http://schemas.microsoft.com/office/drawing/2014/main" id="{B001659D-B808-4656-ABBE-E3CDE66A8F91}"/>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0" name="テキスト ボックス 99">
          <a:extLst>
            <a:ext uri="{FF2B5EF4-FFF2-40B4-BE49-F238E27FC236}">
              <a16:creationId xmlns:a16="http://schemas.microsoft.com/office/drawing/2014/main" id="{B4198B89-ABDE-46E0-A635-E0F920718488}"/>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a16="http://schemas.microsoft.com/office/drawing/2014/main" id="{33421980-A863-4D5E-A399-C007FC1418CD}"/>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2" name="テキスト ボックス 101">
          <a:extLst>
            <a:ext uri="{FF2B5EF4-FFF2-40B4-BE49-F238E27FC236}">
              <a16:creationId xmlns:a16="http://schemas.microsoft.com/office/drawing/2014/main" id="{F0D4534F-0CD6-4679-9A44-8047DB68F88F}"/>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1A3BCF34-4D2E-4990-98DF-38057F41728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4" name="テキスト ボックス 103">
          <a:extLst>
            <a:ext uri="{FF2B5EF4-FFF2-40B4-BE49-F238E27FC236}">
              <a16:creationId xmlns:a16="http://schemas.microsoft.com/office/drawing/2014/main" id="{8E827E2F-9C67-499E-A9D9-A40A497EACD3}"/>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id="{D1A3223D-DD32-499A-9689-74792A5FDCD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110839</xdr:rowOff>
    </xdr:from>
    <xdr:to>
      <xdr:col>54</xdr:col>
      <xdr:colOff>189865</xdr:colOff>
      <xdr:row>42</xdr:row>
      <xdr:rowOff>37117</xdr:rowOff>
    </xdr:to>
    <xdr:cxnSp macro="">
      <xdr:nvCxnSpPr>
        <xdr:cNvPr id="106" name="直線コネクタ 105">
          <a:extLst>
            <a:ext uri="{FF2B5EF4-FFF2-40B4-BE49-F238E27FC236}">
              <a16:creationId xmlns:a16="http://schemas.microsoft.com/office/drawing/2014/main" id="{8595D4C7-9B3D-4A34-A87A-E34A1BDA078C}"/>
            </a:ext>
          </a:extLst>
        </xdr:cNvPr>
        <xdr:cNvCxnSpPr/>
      </xdr:nvCxnSpPr>
      <xdr:spPr>
        <a:xfrm flipV="1">
          <a:off x="10476865" y="5768689"/>
          <a:ext cx="0" cy="146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40944</xdr:rowOff>
    </xdr:from>
    <xdr:ext cx="469744" cy="259045"/>
    <xdr:sp macro="" textlink="">
      <xdr:nvSpPr>
        <xdr:cNvPr id="107" name="【道路】&#10;一人当たり延長最小値テキスト">
          <a:extLst>
            <a:ext uri="{FF2B5EF4-FFF2-40B4-BE49-F238E27FC236}">
              <a16:creationId xmlns:a16="http://schemas.microsoft.com/office/drawing/2014/main" id="{33C97571-0DDA-463D-9179-A61EF3308BDA}"/>
            </a:ext>
          </a:extLst>
        </xdr:cNvPr>
        <xdr:cNvSpPr txBox="1"/>
      </xdr:nvSpPr>
      <xdr:spPr>
        <a:xfrm>
          <a:off x="10515600" y="724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37117</xdr:rowOff>
    </xdr:from>
    <xdr:to>
      <xdr:col>55</xdr:col>
      <xdr:colOff>88900</xdr:colOff>
      <xdr:row>42</xdr:row>
      <xdr:rowOff>37117</xdr:rowOff>
    </xdr:to>
    <xdr:cxnSp macro="">
      <xdr:nvCxnSpPr>
        <xdr:cNvPr id="108" name="直線コネクタ 107">
          <a:extLst>
            <a:ext uri="{FF2B5EF4-FFF2-40B4-BE49-F238E27FC236}">
              <a16:creationId xmlns:a16="http://schemas.microsoft.com/office/drawing/2014/main" id="{763C4857-253B-449A-8133-03786F3E985E}"/>
            </a:ext>
          </a:extLst>
        </xdr:cNvPr>
        <xdr:cNvCxnSpPr/>
      </xdr:nvCxnSpPr>
      <xdr:spPr>
        <a:xfrm>
          <a:off x="10388600" y="723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57516</xdr:rowOff>
    </xdr:from>
    <xdr:ext cx="599010" cy="259045"/>
    <xdr:sp macro="" textlink="">
      <xdr:nvSpPr>
        <xdr:cNvPr id="109" name="【道路】&#10;一人当たり延長最大値テキスト">
          <a:extLst>
            <a:ext uri="{FF2B5EF4-FFF2-40B4-BE49-F238E27FC236}">
              <a16:creationId xmlns:a16="http://schemas.microsoft.com/office/drawing/2014/main" id="{E421BD9B-5B3E-4E97-A022-F4C13BA416BA}"/>
            </a:ext>
          </a:extLst>
        </xdr:cNvPr>
        <xdr:cNvSpPr txBox="1"/>
      </xdr:nvSpPr>
      <xdr:spPr>
        <a:xfrm>
          <a:off x="10515600" y="554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110839</xdr:rowOff>
    </xdr:from>
    <xdr:to>
      <xdr:col>55</xdr:col>
      <xdr:colOff>88900</xdr:colOff>
      <xdr:row>33</xdr:row>
      <xdr:rowOff>110839</xdr:rowOff>
    </xdr:to>
    <xdr:cxnSp macro="">
      <xdr:nvCxnSpPr>
        <xdr:cNvPr id="110" name="直線コネクタ 109">
          <a:extLst>
            <a:ext uri="{FF2B5EF4-FFF2-40B4-BE49-F238E27FC236}">
              <a16:creationId xmlns:a16="http://schemas.microsoft.com/office/drawing/2014/main" id="{081BB8FD-745C-46D4-A965-3576733E5BA9}"/>
            </a:ext>
          </a:extLst>
        </xdr:cNvPr>
        <xdr:cNvCxnSpPr/>
      </xdr:nvCxnSpPr>
      <xdr:spPr>
        <a:xfrm>
          <a:off x="10388600" y="576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22251</xdr:rowOff>
    </xdr:from>
    <xdr:ext cx="534377" cy="259045"/>
    <xdr:sp macro="" textlink="">
      <xdr:nvSpPr>
        <xdr:cNvPr id="111" name="【道路】&#10;一人当たり延長平均値テキスト">
          <a:extLst>
            <a:ext uri="{FF2B5EF4-FFF2-40B4-BE49-F238E27FC236}">
              <a16:creationId xmlns:a16="http://schemas.microsoft.com/office/drawing/2014/main" id="{6B987F23-E508-4135-AE6B-5E169182F0C7}"/>
            </a:ext>
          </a:extLst>
        </xdr:cNvPr>
        <xdr:cNvSpPr txBox="1"/>
      </xdr:nvSpPr>
      <xdr:spPr>
        <a:xfrm>
          <a:off x="10515600" y="6880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170824</xdr:rowOff>
    </xdr:from>
    <xdr:to>
      <xdr:col>55</xdr:col>
      <xdr:colOff>50800</xdr:colOff>
      <xdr:row>41</xdr:row>
      <xdr:rowOff>100974</xdr:rowOff>
    </xdr:to>
    <xdr:sp macro="" textlink="">
      <xdr:nvSpPr>
        <xdr:cNvPr id="112" name="フローチャート: 判断 111">
          <a:extLst>
            <a:ext uri="{FF2B5EF4-FFF2-40B4-BE49-F238E27FC236}">
              <a16:creationId xmlns:a16="http://schemas.microsoft.com/office/drawing/2014/main" id="{1B6D50E1-881A-4977-B235-6A14B659EEA4}"/>
            </a:ext>
          </a:extLst>
        </xdr:cNvPr>
        <xdr:cNvSpPr/>
      </xdr:nvSpPr>
      <xdr:spPr>
        <a:xfrm>
          <a:off x="10426700" y="702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162964</xdr:rowOff>
    </xdr:from>
    <xdr:to>
      <xdr:col>50</xdr:col>
      <xdr:colOff>165100</xdr:colOff>
      <xdr:row>41</xdr:row>
      <xdr:rowOff>93114</xdr:rowOff>
    </xdr:to>
    <xdr:sp macro="" textlink="">
      <xdr:nvSpPr>
        <xdr:cNvPr id="113" name="フローチャート: 判断 112">
          <a:extLst>
            <a:ext uri="{FF2B5EF4-FFF2-40B4-BE49-F238E27FC236}">
              <a16:creationId xmlns:a16="http://schemas.microsoft.com/office/drawing/2014/main" id="{E2C0A8C1-078C-42B0-B1E2-F0E882186133}"/>
            </a:ext>
          </a:extLst>
        </xdr:cNvPr>
        <xdr:cNvSpPr/>
      </xdr:nvSpPr>
      <xdr:spPr>
        <a:xfrm>
          <a:off x="9588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168856</xdr:rowOff>
    </xdr:from>
    <xdr:to>
      <xdr:col>46</xdr:col>
      <xdr:colOff>38100</xdr:colOff>
      <xdr:row>41</xdr:row>
      <xdr:rowOff>99006</xdr:rowOff>
    </xdr:to>
    <xdr:sp macro="" textlink="">
      <xdr:nvSpPr>
        <xdr:cNvPr id="114" name="フローチャート: 判断 113">
          <a:extLst>
            <a:ext uri="{FF2B5EF4-FFF2-40B4-BE49-F238E27FC236}">
              <a16:creationId xmlns:a16="http://schemas.microsoft.com/office/drawing/2014/main" id="{9F79B1B1-8F39-4768-A400-65127C919122}"/>
            </a:ext>
          </a:extLst>
        </xdr:cNvPr>
        <xdr:cNvSpPr/>
      </xdr:nvSpPr>
      <xdr:spPr>
        <a:xfrm>
          <a:off x="8699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10524</xdr:rowOff>
    </xdr:from>
    <xdr:to>
      <xdr:col>41</xdr:col>
      <xdr:colOff>101600</xdr:colOff>
      <xdr:row>41</xdr:row>
      <xdr:rowOff>112124</xdr:rowOff>
    </xdr:to>
    <xdr:sp macro="" textlink="">
      <xdr:nvSpPr>
        <xdr:cNvPr id="115" name="フローチャート: 判断 114">
          <a:extLst>
            <a:ext uri="{FF2B5EF4-FFF2-40B4-BE49-F238E27FC236}">
              <a16:creationId xmlns:a16="http://schemas.microsoft.com/office/drawing/2014/main" id="{38725E46-CE4F-4C45-B771-4D63CD6BCA75}"/>
            </a:ext>
          </a:extLst>
        </xdr:cNvPr>
        <xdr:cNvSpPr/>
      </xdr:nvSpPr>
      <xdr:spPr>
        <a:xfrm>
          <a:off x="7810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649F0222-2A5F-464E-A359-7C450F1BAF9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F20ADEFC-906D-469B-9A5E-5EA90CFE02F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C39A62D0-1A9E-4C6D-A431-3151B1CB3DE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CA203C0D-556F-485A-B21F-90A0D4F4A7F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97341F48-09E0-4068-A751-D1B95CC32B8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157767</xdr:rowOff>
    </xdr:from>
    <xdr:to>
      <xdr:col>55</xdr:col>
      <xdr:colOff>50800</xdr:colOff>
      <xdr:row>42</xdr:row>
      <xdr:rowOff>87917</xdr:rowOff>
    </xdr:to>
    <xdr:sp macro="" textlink="">
      <xdr:nvSpPr>
        <xdr:cNvPr id="121" name="楕円 120">
          <a:extLst>
            <a:ext uri="{FF2B5EF4-FFF2-40B4-BE49-F238E27FC236}">
              <a16:creationId xmlns:a16="http://schemas.microsoft.com/office/drawing/2014/main" id="{A33D30B5-C29B-4A13-89F9-790E32E936C9}"/>
            </a:ext>
          </a:extLst>
        </xdr:cNvPr>
        <xdr:cNvSpPr/>
      </xdr:nvSpPr>
      <xdr:spPr>
        <a:xfrm>
          <a:off x="10426700" y="718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72694</xdr:rowOff>
    </xdr:from>
    <xdr:ext cx="469744" cy="259045"/>
    <xdr:sp macro="" textlink="">
      <xdr:nvSpPr>
        <xdr:cNvPr id="122" name="【道路】&#10;一人当たり延長該当値テキスト">
          <a:extLst>
            <a:ext uri="{FF2B5EF4-FFF2-40B4-BE49-F238E27FC236}">
              <a16:creationId xmlns:a16="http://schemas.microsoft.com/office/drawing/2014/main" id="{75E83480-CA59-4DA6-A589-A1FBAD000824}"/>
            </a:ext>
          </a:extLst>
        </xdr:cNvPr>
        <xdr:cNvSpPr txBox="1"/>
      </xdr:nvSpPr>
      <xdr:spPr>
        <a:xfrm>
          <a:off x="10515600" y="710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50736</xdr:rowOff>
    </xdr:from>
    <xdr:to>
      <xdr:col>50</xdr:col>
      <xdr:colOff>165100</xdr:colOff>
      <xdr:row>36</xdr:row>
      <xdr:rowOff>152336</xdr:rowOff>
    </xdr:to>
    <xdr:sp macro="" textlink="">
      <xdr:nvSpPr>
        <xdr:cNvPr id="123" name="楕円 122">
          <a:extLst>
            <a:ext uri="{FF2B5EF4-FFF2-40B4-BE49-F238E27FC236}">
              <a16:creationId xmlns:a16="http://schemas.microsoft.com/office/drawing/2014/main" id="{F31C7655-A821-4FC1-B984-C7ECD5495472}"/>
            </a:ext>
          </a:extLst>
        </xdr:cNvPr>
        <xdr:cNvSpPr/>
      </xdr:nvSpPr>
      <xdr:spPr>
        <a:xfrm>
          <a:off x="9588500" y="62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101536</xdr:rowOff>
    </xdr:from>
    <xdr:to>
      <xdr:col>55</xdr:col>
      <xdr:colOff>0</xdr:colOff>
      <xdr:row>42</xdr:row>
      <xdr:rowOff>37117</xdr:rowOff>
    </xdr:to>
    <xdr:cxnSp macro="">
      <xdr:nvCxnSpPr>
        <xdr:cNvPr id="124" name="直線コネクタ 123">
          <a:extLst>
            <a:ext uri="{FF2B5EF4-FFF2-40B4-BE49-F238E27FC236}">
              <a16:creationId xmlns:a16="http://schemas.microsoft.com/office/drawing/2014/main" id="{E63C6676-A8D2-4BFE-8117-47A4CA796E57}"/>
            </a:ext>
          </a:extLst>
        </xdr:cNvPr>
        <xdr:cNvCxnSpPr/>
      </xdr:nvCxnSpPr>
      <xdr:spPr>
        <a:xfrm>
          <a:off x="9639300" y="6273736"/>
          <a:ext cx="838200" cy="96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14643</xdr:rowOff>
    </xdr:from>
    <xdr:to>
      <xdr:col>46</xdr:col>
      <xdr:colOff>38100</xdr:colOff>
      <xdr:row>41</xdr:row>
      <xdr:rowOff>116243</xdr:rowOff>
    </xdr:to>
    <xdr:sp macro="" textlink="">
      <xdr:nvSpPr>
        <xdr:cNvPr id="125" name="楕円 124">
          <a:extLst>
            <a:ext uri="{FF2B5EF4-FFF2-40B4-BE49-F238E27FC236}">
              <a16:creationId xmlns:a16="http://schemas.microsoft.com/office/drawing/2014/main" id="{06E4E2AD-6D78-4674-8741-58F7B62EC9E0}"/>
            </a:ext>
          </a:extLst>
        </xdr:cNvPr>
        <xdr:cNvSpPr/>
      </xdr:nvSpPr>
      <xdr:spPr>
        <a:xfrm>
          <a:off x="8699500" y="704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101536</xdr:rowOff>
    </xdr:from>
    <xdr:to>
      <xdr:col>50</xdr:col>
      <xdr:colOff>114300</xdr:colOff>
      <xdr:row>41</xdr:row>
      <xdr:rowOff>65443</xdr:rowOff>
    </xdr:to>
    <xdr:cxnSp macro="">
      <xdr:nvCxnSpPr>
        <xdr:cNvPr id="126" name="直線コネクタ 125">
          <a:extLst>
            <a:ext uri="{FF2B5EF4-FFF2-40B4-BE49-F238E27FC236}">
              <a16:creationId xmlns:a16="http://schemas.microsoft.com/office/drawing/2014/main" id="{A587F547-D53A-44BB-9973-119069F3C59F}"/>
            </a:ext>
          </a:extLst>
        </xdr:cNvPr>
        <xdr:cNvCxnSpPr/>
      </xdr:nvCxnSpPr>
      <xdr:spPr>
        <a:xfrm flipV="1">
          <a:off x="8750300" y="6273736"/>
          <a:ext cx="889000" cy="821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84241</xdr:rowOff>
    </xdr:from>
    <xdr:ext cx="534377" cy="259045"/>
    <xdr:sp macro="" textlink="">
      <xdr:nvSpPr>
        <xdr:cNvPr id="127" name="n_1aveValue【道路】&#10;一人当たり延長">
          <a:extLst>
            <a:ext uri="{FF2B5EF4-FFF2-40B4-BE49-F238E27FC236}">
              <a16:creationId xmlns:a16="http://schemas.microsoft.com/office/drawing/2014/main" id="{57559242-AEC9-4BE7-9558-F8F628FE27AE}"/>
            </a:ext>
          </a:extLst>
        </xdr:cNvPr>
        <xdr:cNvSpPr txBox="1"/>
      </xdr:nvSpPr>
      <xdr:spPr>
        <a:xfrm>
          <a:off x="9359411" y="711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115533</xdr:rowOff>
    </xdr:from>
    <xdr:ext cx="534377" cy="259045"/>
    <xdr:sp macro="" textlink="">
      <xdr:nvSpPr>
        <xdr:cNvPr id="128" name="n_2aveValue【道路】&#10;一人当たり延長">
          <a:extLst>
            <a:ext uri="{FF2B5EF4-FFF2-40B4-BE49-F238E27FC236}">
              <a16:creationId xmlns:a16="http://schemas.microsoft.com/office/drawing/2014/main" id="{C68F3DA4-B5D5-4E53-B560-DAF15F58DADA}"/>
            </a:ext>
          </a:extLst>
        </xdr:cNvPr>
        <xdr:cNvSpPr txBox="1"/>
      </xdr:nvSpPr>
      <xdr:spPr>
        <a:xfrm>
          <a:off x="8483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128651</xdr:rowOff>
    </xdr:from>
    <xdr:ext cx="534377" cy="259045"/>
    <xdr:sp macro="" textlink="">
      <xdr:nvSpPr>
        <xdr:cNvPr id="129" name="n_3aveValue【道路】&#10;一人当たり延長">
          <a:extLst>
            <a:ext uri="{FF2B5EF4-FFF2-40B4-BE49-F238E27FC236}">
              <a16:creationId xmlns:a16="http://schemas.microsoft.com/office/drawing/2014/main" id="{62E27989-B271-40AC-96CF-FC15F4F45B20}"/>
            </a:ext>
          </a:extLst>
        </xdr:cNvPr>
        <xdr:cNvSpPr txBox="1"/>
      </xdr:nvSpPr>
      <xdr:spPr>
        <a:xfrm>
          <a:off x="7594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34</xdr:row>
      <xdr:rowOff>168863</xdr:rowOff>
    </xdr:from>
    <xdr:ext cx="599010" cy="259045"/>
    <xdr:sp macro="" textlink="">
      <xdr:nvSpPr>
        <xdr:cNvPr id="130" name="n_1mainValue【道路】&#10;一人当たり延長">
          <a:extLst>
            <a:ext uri="{FF2B5EF4-FFF2-40B4-BE49-F238E27FC236}">
              <a16:creationId xmlns:a16="http://schemas.microsoft.com/office/drawing/2014/main" id="{C210BA0F-73D5-48F6-A1D1-C5E3C460AC01}"/>
            </a:ext>
          </a:extLst>
        </xdr:cNvPr>
        <xdr:cNvSpPr txBox="1"/>
      </xdr:nvSpPr>
      <xdr:spPr>
        <a:xfrm>
          <a:off x="9327094" y="5998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107370</xdr:rowOff>
    </xdr:from>
    <xdr:ext cx="534377" cy="259045"/>
    <xdr:sp macro="" textlink="">
      <xdr:nvSpPr>
        <xdr:cNvPr id="131" name="n_2mainValue【道路】&#10;一人当たり延長">
          <a:extLst>
            <a:ext uri="{FF2B5EF4-FFF2-40B4-BE49-F238E27FC236}">
              <a16:creationId xmlns:a16="http://schemas.microsoft.com/office/drawing/2014/main" id="{8D773F31-1B59-4BFD-A373-E59576DA1B73}"/>
            </a:ext>
          </a:extLst>
        </xdr:cNvPr>
        <xdr:cNvSpPr txBox="1"/>
      </xdr:nvSpPr>
      <xdr:spPr>
        <a:xfrm>
          <a:off x="8483111" y="713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a:extLst>
            <a:ext uri="{FF2B5EF4-FFF2-40B4-BE49-F238E27FC236}">
              <a16:creationId xmlns:a16="http://schemas.microsoft.com/office/drawing/2014/main" id="{0DF50EDE-390B-47C1-8CB2-EB91416F65D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a:extLst>
            <a:ext uri="{FF2B5EF4-FFF2-40B4-BE49-F238E27FC236}">
              <a16:creationId xmlns:a16="http://schemas.microsoft.com/office/drawing/2014/main" id="{0D798000-DA94-48A1-B0D3-D5EAB5475E5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a:extLst>
            <a:ext uri="{FF2B5EF4-FFF2-40B4-BE49-F238E27FC236}">
              <a16:creationId xmlns:a16="http://schemas.microsoft.com/office/drawing/2014/main" id="{2BB2B915-CFE1-4D73-8803-757C4150835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a:extLst>
            <a:ext uri="{FF2B5EF4-FFF2-40B4-BE49-F238E27FC236}">
              <a16:creationId xmlns:a16="http://schemas.microsoft.com/office/drawing/2014/main" id="{08800AED-C2C4-4EE0-B302-5EBD1C3E5F8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a:extLst>
            <a:ext uri="{FF2B5EF4-FFF2-40B4-BE49-F238E27FC236}">
              <a16:creationId xmlns:a16="http://schemas.microsoft.com/office/drawing/2014/main" id="{B452F655-7DFD-47FA-8D57-7BA19628C17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a:extLst>
            <a:ext uri="{FF2B5EF4-FFF2-40B4-BE49-F238E27FC236}">
              <a16:creationId xmlns:a16="http://schemas.microsoft.com/office/drawing/2014/main" id="{9536E66A-C886-4E39-8CF4-F4D220EECC4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a:extLst>
            <a:ext uri="{FF2B5EF4-FFF2-40B4-BE49-F238E27FC236}">
              <a16:creationId xmlns:a16="http://schemas.microsoft.com/office/drawing/2014/main" id="{B9302D48-268B-4509-9DE9-D2700413C31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a:extLst>
            <a:ext uri="{FF2B5EF4-FFF2-40B4-BE49-F238E27FC236}">
              <a16:creationId xmlns:a16="http://schemas.microsoft.com/office/drawing/2014/main" id="{C4AC7C00-3A6F-4597-89DA-2728233D516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a:extLst>
            <a:ext uri="{FF2B5EF4-FFF2-40B4-BE49-F238E27FC236}">
              <a16:creationId xmlns:a16="http://schemas.microsoft.com/office/drawing/2014/main" id="{ED7DFF98-FB39-4484-A43D-F3E96FBDD30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a:extLst>
            <a:ext uri="{FF2B5EF4-FFF2-40B4-BE49-F238E27FC236}">
              <a16:creationId xmlns:a16="http://schemas.microsoft.com/office/drawing/2014/main" id="{37263159-CDBA-4A45-AE05-B9FF6039280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a:extLst>
            <a:ext uri="{FF2B5EF4-FFF2-40B4-BE49-F238E27FC236}">
              <a16:creationId xmlns:a16="http://schemas.microsoft.com/office/drawing/2014/main" id="{ED8591B1-F22E-45A9-ABB0-EFE3C6EC3CFD}"/>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a:extLst>
            <a:ext uri="{FF2B5EF4-FFF2-40B4-BE49-F238E27FC236}">
              <a16:creationId xmlns:a16="http://schemas.microsoft.com/office/drawing/2014/main" id="{A32550A6-CFDA-4BBD-8E0A-69862588D2EF}"/>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a:extLst>
            <a:ext uri="{FF2B5EF4-FFF2-40B4-BE49-F238E27FC236}">
              <a16:creationId xmlns:a16="http://schemas.microsoft.com/office/drawing/2014/main" id="{986F7143-728B-441A-B077-32E72B0FB5BF}"/>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a:extLst>
            <a:ext uri="{FF2B5EF4-FFF2-40B4-BE49-F238E27FC236}">
              <a16:creationId xmlns:a16="http://schemas.microsoft.com/office/drawing/2014/main" id="{8752E610-AE7B-45D9-A2E6-C849917B8ADB}"/>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a:extLst>
            <a:ext uri="{FF2B5EF4-FFF2-40B4-BE49-F238E27FC236}">
              <a16:creationId xmlns:a16="http://schemas.microsoft.com/office/drawing/2014/main" id="{2D78075B-5A17-4915-A947-314BAAB76E76}"/>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a:extLst>
            <a:ext uri="{FF2B5EF4-FFF2-40B4-BE49-F238E27FC236}">
              <a16:creationId xmlns:a16="http://schemas.microsoft.com/office/drawing/2014/main" id="{3C8D4257-E77C-4863-8679-7C769C94392C}"/>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a:extLst>
            <a:ext uri="{FF2B5EF4-FFF2-40B4-BE49-F238E27FC236}">
              <a16:creationId xmlns:a16="http://schemas.microsoft.com/office/drawing/2014/main" id="{A07DE106-E357-47DB-BAA4-5B21E907368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a:extLst>
            <a:ext uri="{FF2B5EF4-FFF2-40B4-BE49-F238E27FC236}">
              <a16:creationId xmlns:a16="http://schemas.microsoft.com/office/drawing/2014/main" id="{E8B21E5E-A54E-469A-BA13-9171C4046217}"/>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a:extLst>
            <a:ext uri="{FF2B5EF4-FFF2-40B4-BE49-F238E27FC236}">
              <a16:creationId xmlns:a16="http://schemas.microsoft.com/office/drawing/2014/main" id="{E6C0FED5-337B-41F4-9A86-CEDB9ACFD179}"/>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a:extLst>
            <a:ext uri="{FF2B5EF4-FFF2-40B4-BE49-F238E27FC236}">
              <a16:creationId xmlns:a16="http://schemas.microsoft.com/office/drawing/2014/main" id="{E1EE6A51-2367-4FC7-A1F2-1453F2C69243}"/>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a:extLst>
            <a:ext uri="{FF2B5EF4-FFF2-40B4-BE49-F238E27FC236}">
              <a16:creationId xmlns:a16="http://schemas.microsoft.com/office/drawing/2014/main" id="{3FD01B8F-A08C-48BD-B62C-6B2CA5A3C1AB}"/>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a:extLst>
            <a:ext uri="{FF2B5EF4-FFF2-40B4-BE49-F238E27FC236}">
              <a16:creationId xmlns:a16="http://schemas.microsoft.com/office/drawing/2014/main" id="{52E2EB44-875B-4185-9671-908312128EA5}"/>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a:extLst>
            <a:ext uri="{FF2B5EF4-FFF2-40B4-BE49-F238E27FC236}">
              <a16:creationId xmlns:a16="http://schemas.microsoft.com/office/drawing/2014/main" id="{602C7B8E-8124-4E72-9232-AC9D08287DF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a:extLst>
            <a:ext uri="{FF2B5EF4-FFF2-40B4-BE49-F238E27FC236}">
              <a16:creationId xmlns:a16="http://schemas.microsoft.com/office/drawing/2014/main" id="{D6CD4F6C-C7DE-4F71-98D7-C98C03FE00A7}"/>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a:extLst>
            <a:ext uri="{FF2B5EF4-FFF2-40B4-BE49-F238E27FC236}">
              <a16:creationId xmlns:a16="http://schemas.microsoft.com/office/drawing/2014/main" id="{EF833521-162E-4AD4-A58D-EFFC7325FA3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130628</xdr:rowOff>
    </xdr:from>
    <xdr:to>
      <xdr:col>24</xdr:col>
      <xdr:colOff>62865</xdr:colOff>
      <xdr:row>64</xdr:row>
      <xdr:rowOff>102870</xdr:rowOff>
    </xdr:to>
    <xdr:cxnSp macro="">
      <xdr:nvCxnSpPr>
        <xdr:cNvPr id="157" name="直線コネクタ 156">
          <a:extLst>
            <a:ext uri="{FF2B5EF4-FFF2-40B4-BE49-F238E27FC236}">
              <a16:creationId xmlns:a16="http://schemas.microsoft.com/office/drawing/2014/main" id="{D3C87880-7B38-461E-BD57-D9815771DDA1}"/>
            </a:ext>
          </a:extLst>
        </xdr:cNvPr>
        <xdr:cNvCxnSpPr/>
      </xdr:nvCxnSpPr>
      <xdr:spPr>
        <a:xfrm flipV="1">
          <a:off x="4634865" y="9560378"/>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58" name="【橋りょう・トンネル】&#10;有形固定資産減価償却率最小値テキスト">
          <a:extLst>
            <a:ext uri="{FF2B5EF4-FFF2-40B4-BE49-F238E27FC236}">
              <a16:creationId xmlns:a16="http://schemas.microsoft.com/office/drawing/2014/main" id="{475CD3CC-1E34-40DE-8258-F72DDE1F6FB6}"/>
            </a:ext>
          </a:extLst>
        </xdr:cNvPr>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9" name="直線コネクタ 158">
          <a:extLst>
            <a:ext uri="{FF2B5EF4-FFF2-40B4-BE49-F238E27FC236}">
              <a16:creationId xmlns:a16="http://schemas.microsoft.com/office/drawing/2014/main" id="{430E3D69-80A2-4443-8B69-21026F70B65B}"/>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77305</xdr:rowOff>
    </xdr:from>
    <xdr:ext cx="405111" cy="259045"/>
    <xdr:sp macro="" textlink="">
      <xdr:nvSpPr>
        <xdr:cNvPr id="160" name="【橋りょう・トンネル】&#10;有形固定資産減価償却率最大値テキスト">
          <a:extLst>
            <a:ext uri="{FF2B5EF4-FFF2-40B4-BE49-F238E27FC236}">
              <a16:creationId xmlns:a16="http://schemas.microsoft.com/office/drawing/2014/main" id="{24C74668-1C99-4CE1-93C1-C0327FC64BBC}"/>
            </a:ext>
          </a:extLst>
        </xdr:cNvPr>
        <xdr:cNvSpPr txBox="1"/>
      </xdr:nvSpPr>
      <xdr:spPr>
        <a:xfrm>
          <a:off x="4673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130628</xdr:rowOff>
    </xdr:from>
    <xdr:to>
      <xdr:col>24</xdr:col>
      <xdr:colOff>152400</xdr:colOff>
      <xdr:row>55</xdr:row>
      <xdr:rowOff>130628</xdr:rowOff>
    </xdr:to>
    <xdr:cxnSp macro="">
      <xdr:nvCxnSpPr>
        <xdr:cNvPr id="161" name="直線コネクタ 160">
          <a:extLst>
            <a:ext uri="{FF2B5EF4-FFF2-40B4-BE49-F238E27FC236}">
              <a16:creationId xmlns:a16="http://schemas.microsoft.com/office/drawing/2014/main" id="{BFBFC78D-1966-4EDF-BC1E-DDF5A6B868D1}"/>
            </a:ext>
          </a:extLst>
        </xdr:cNvPr>
        <xdr:cNvCxnSpPr/>
      </xdr:nvCxnSpPr>
      <xdr:spPr>
        <a:xfrm>
          <a:off x="4546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113773</xdr:rowOff>
    </xdr:from>
    <xdr:ext cx="405111" cy="259045"/>
    <xdr:sp macro="" textlink="">
      <xdr:nvSpPr>
        <xdr:cNvPr id="162" name="【橋りょう・トンネル】&#10;有形固定資産減価償却率平均値テキスト">
          <a:extLst>
            <a:ext uri="{FF2B5EF4-FFF2-40B4-BE49-F238E27FC236}">
              <a16:creationId xmlns:a16="http://schemas.microsoft.com/office/drawing/2014/main" id="{2A486B14-471C-4569-8994-077CFC105584}"/>
            </a:ext>
          </a:extLst>
        </xdr:cNvPr>
        <xdr:cNvSpPr txBox="1"/>
      </xdr:nvSpPr>
      <xdr:spPr>
        <a:xfrm>
          <a:off x="4673600" y="10057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3" name="フローチャート: 判断 162">
          <a:extLst>
            <a:ext uri="{FF2B5EF4-FFF2-40B4-BE49-F238E27FC236}">
              <a16:creationId xmlns:a16="http://schemas.microsoft.com/office/drawing/2014/main" id="{DB126871-CBC2-4D00-BC85-3E971A70FEC5}"/>
            </a:ext>
          </a:extLst>
        </xdr:cNvPr>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150041</xdr:rowOff>
    </xdr:from>
    <xdr:to>
      <xdr:col>20</xdr:col>
      <xdr:colOff>38100</xdr:colOff>
      <xdr:row>59</xdr:row>
      <xdr:rowOff>80191</xdr:rowOff>
    </xdr:to>
    <xdr:sp macro="" textlink="">
      <xdr:nvSpPr>
        <xdr:cNvPr id="164" name="フローチャート: 判断 163">
          <a:extLst>
            <a:ext uri="{FF2B5EF4-FFF2-40B4-BE49-F238E27FC236}">
              <a16:creationId xmlns:a16="http://schemas.microsoft.com/office/drawing/2014/main" id="{03580277-FEF8-45D2-B5CF-A8BD3F161F6B}"/>
            </a:ext>
          </a:extLst>
        </xdr:cNvPr>
        <xdr:cNvSpPr/>
      </xdr:nvSpPr>
      <xdr:spPr>
        <a:xfrm>
          <a:off x="3746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3084</xdr:rowOff>
    </xdr:from>
    <xdr:to>
      <xdr:col>15</xdr:col>
      <xdr:colOff>101600</xdr:colOff>
      <xdr:row>59</xdr:row>
      <xdr:rowOff>104684</xdr:rowOff>
    </xdr:to>
    <xdr:sp macro="" textlink="">
      <xdr:nvSpPr>
        <xdr:cNvPr id="165" name="フローチャート: 判断 164">
          <a:extLst>
            <a:ext uri="{FF2B5EF4-FFF2-40B4-BE49-F238E27FC236}">
              <a16:creationId xmlns:a16="http://schemas.microsoft.com/office/drawing/2014/main" id="{7DB480EB-2203-4708-8C57-9433FE7130A1}"/>
            </a:ext>
          </a:extLst>
        </xdr:cNvPr>
        <xdr:cNvSpPr/>
      </xdr:nvSpPr>
      <xdr:spPr>
        <a:xfrm>
          <a:off x="2857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58601</xdr:rowOff>
    </xdr:from>
    <xdr:to>
      <xdr:col>10</xdr:col>
      <xdr:colOff>165100</xdr:colOff>
      <xdr:row>59</xdr:row>
      <xdr:rowOff>160201</xdr:rowOff>
    </xdr:to>
    <xdr:sp macro="" textlink="">
      <xdr:nvSpPr>
        <xdr:cNvPr id="166" name="フローチャート: 判断 165">
          <a:extLst>
            <a:ext uri="{FF2B5EF4-FFF2-40B4-BE49-F238E27FC236}">
              <a16:creationId xmlns:a16="http://schemas.microsoft.com/office/drawing/2014/main" id="{42E4542E-35F0-4D64-AAC9-6D9BBDF36173}"/>
            </a:ext>
          </a:extLst>
        </xdr:cNvPr>
        <xdr:cNvSpPr/>
      </xdr:nvSpPr>
      <xdr:spPr>
        <a:xfrm>
          <a:off x="19685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DEE5CB04-AA00-4F01-A834-6B1724C5BD7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FCA134CA-83C8-4F58-8003-8A9C84003C4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6EBAAE73-A4DE-47FB-BFC9-6387A8010FC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B09EAAB-C363-41C3-8671-CB0D3B58F8E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664B2600-E1CF-4F7A-94AF-3601C06955F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164737</xdr:rowOff>
    </xdr:from>
    <xdr:to>
      <xdr:col>24</xdr:col>
      <xdr:colOff>114300</xdr:colOff>
      <xdr:row>58</xdr:row>
      <xdr:rowOff>94887</xdr:rowOff>
    </xdr:to>
    <xdr:sp macro="" textlink="">
      <xdr:nvSpPr>
        <xdr:cNvPr id="172" name="楕円 171">
          <a:extLst>
            <a:ext uri="{FF2B5EF4-FFF2-40B4-BE49-F238E27FC236}">
              <a16:creationId xmlns:a16="http://schemas.microsoft.com/office/drawing/2014/main" id="{654CA7FE-A63D-4D06-8B88-561660C7DD65}"/>
            </a:ext>
          </a:extLst>
        </xdr:cNvPr>
        <xdr:cNvSpPr/>
      </xdr:nvSpPr>
      <xdr:spPr>
        <a:xfrm>
          <a:off x="4584700" y="993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16164</xdr:rowOff>
    </xdr:from>
    <xdr:ext cx="405111" cy="259045"/>
    <xdr:sp macro="" textlink="">
      <xdr:nvSpPr>
        <xdr:cNvPr id="173" name="【橋りょう・トンネル】&#10;有形固定資産減価償却率該当値テキスト">
          <a:extLst>
            <a:ext uri="{FF2B5EF4-FFF2-40B4-BE49-F238E27FC236}">
              <a16:creationId xmlns:a16="http://schemas.microsoft.com/office/drawing/2014/main" id="{DD03B13E-BB9A-4B9B-91D6-A94BD91CC2A4}"/>
            </a:ext>
          </a:extLst>
        </xdr:cNvPr>
        <xdr:cNvSpPr txBox="1"/>
      </xdr:nvSpPr>
      <xdr:spPr>
        <a:xfrm>
          <a:off x="4673600" y="978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1451</xdr:rowOff>
    </xdr:from>
    <xdr:to>
      <xdr:col>20</xdr:col>
      <xdr:colOff>38100</xdr:colOff>
      <xdr:row>58</xdr:row>
      <xdr:rowOff>103051</xdr:rowOff>
    </xdr:to>
    <xdr:sp macro="" textlink="">
      <xdr:nvSpPr>
        <xdr:cNvPr id="174" name="楕円 173">
          <a:extLst>
            <a:ext uri="{FF2B5EF4-FFF2-40B4-BE49-F238E27FC236}">
              <a16:creationId xmlns:a16="http://schemas.microsoft.com/office/drawing/2014/main" id="{F388D0A5-479F-452F-86C4-0FC806B83AC8}"/>
            </a:ext>
          </a:extLst>
        </xdr:cNvPr>
        <xdr:cNvSpPr/>
      </xdr:nvSpPr>
      <xdr:spPr>
        <a:xfrm>
          <a:off x="3746500" y="994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44087</xdr:rowOff>
    </xdr:from>
    <xdr:to>
      <xdr:col>24</xdr:col>
      <xdr:colOff>63500</xdr:colOff>
      <xdr:row>58</xdr:row>
      <xdr:rowOff>52251</xdr:rowOff>
    </xdr:to>
    <xdr:cxnSp macro="">
      <xdr:nvCxnSpPr>
        <xdr:cNvPr id="175" name="直線コネクタ 174">
          <a:extLst>
            <a:ext uri="{FF2B5EF4-FFF2-40B4-BE49-F238E27FC236}">
              <a16:creationId xmlns:a16="http://schemas.microsoft.com/office/drawing/2014/main" id="{73DA44B6-2038-4707-9FF2-82E2BC9EBAB1}"/>
            </a:ext>
          </a:extLst>
        </xdr:cNvPr>
        <xdr:cNvCxnSpPr/>
      </xdr:nvCxnSpPr>
      <xdr:spPr>
        <a:xfrm flipV="1">
          <a:off x="3797300" y="9988187"/>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92891</xdr:rowOff>
    </xdr:from>
    <xdr:to>
      <xdr:col>15</xdr:col>
      <xdr:colOff>101600</xdr:colOff>
      <xdr:row>59</xdr:row>
      <xdr:rowOff>23041</xdr:rowOff>
    </xdr:to>
    <xdr:sp macro="" textlink="">
      <xdr:nvSpPr>
        <xdr:cNvPr id="176" name="楕円 175">
          <a:extLst>
            <a:ext uri="{FF2B5EF4-FFF2-40B4-BE49-F238E27FC236}">
              <a16:creationId xmlns:a16="http://schemas.microsoft.com/office/drawing/2014/main" id="{C41B6258-A328-434A-8678-F57393307D13}"/>
            </a:ext>
          </a:extLst>
        </xdr:cNvPr>
        <xdr:cNvSpPr/>
      </xdr:nvSpPr>
      <xdr:spPr>
        <a:xfrm>
          <a:off x="2857500" y="1003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52251</xdr:rowOff>
    </xdr:from>
    <xdr:to>
      <xdr:col>19</xdr:col>
      <xdr:colOff>177800</xdr:colOff>
      <xdr:row>58</xdr:row>
      <xdr:rowOff>143691</xdr:rowOff>
    </xdr:to>
    <xdr:cxnSp macro="">
      <xdr:nvCxnSpPr>
        <xdr:cNvPr id="177" name="直線コネクタ 176">
          <a:extLst>
            <a:ext uri="{FF2B5EF4-FFF2-40B4-BE49-F238E27FC236}">
              <a16:creationId xmlns:a16="http://schemas.microsoft.com/office/drawing/2014/main" id="{6C137F5F-164A-4060-BCAF-FCF2C63B5C2B}"/>
            </a:ext>
          </a:extLst>
        </xdr:cNvPr>
        <xdr:cNvCxnSpPr/>
      </xdr:nvCxnSpPr>
      <xdr:spPr>
        <a:xfrm flipV="1">
          <a:off x="2908300" y="9996351"/>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71318</xdr:rowOff>
    </xdr:from>
    <xdr:ext cx="405111" cy="259045"/>
    <xdr:sp macro="" textlink="">
      <xdr:nvSpPr>
        <xdr:cNvPr id="178" name="n_1aveValue【橋りょう・トンネル】&#10;有形固定資産減価償却率">
          <a:extLst>
            <a:ext uri="{FF2B5EF4-FFF2-40B4-BE49-F238E27FC236}">
              <a16:creationId xmlns:a16="http://schemas.microsoft.com/office/drawing/2014/main" id="{C7D15F33-4236-4D65-AD7D-0444AE89E9F0}"/>
            </a:ext>
          </a:extLst>
        </xdr:cNvPr>
        <xdr:cNvSpPr txBox="1"/>
      </xdr:nvSpPr>
      <xdr:spPr>
        <a:xfrm>
          <a:off x="3582044" y="10186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95811</xdr:rowOff>
    </xdr:from>
    <xdr:ext cx="405111" cy="259045"/>
    <xdr:sp macro="" textlink="">
      <xdr:nvSpPr>
        <xdr:cNvPr id="179" name="n_2aveValue【橋りょう・トンネル】&#10;有形固定資産減価償却率">
          <a:extLst>
            <a:ext uri="{FF2B5EF4-FFF2-40B4-BE49-F238E27FC236}">
              <a16:creationId xmlns:a16="http://schemas.microsoft.com/office/drawing/2014/main" id="{A2F04BB6-B053-4B66-85F1-7DF33E5ED705}"/>
            </a:ext>
          </a:extLst>
        </xdr:cNvPr>
        <xdr:cNvSpPr txBox="1"/>
      </xdr:nvSpPr>
      <xdr:spPr>
        <a:xfrm>
          <a:off x="2705744" y="1021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5278</xdr:rowOff>
    </xdr:from>
    <xdr:ext cx="405111" cy="259045"/>
    <xdr:sp macro="" textlink="">
      <xdr:nvSpPr>
        <xdr:cNvPr id="180" name="n_3aveValue【橋りょう・トンネル】&#10;有形固定資産減価償却率">
          <a:extLst>
            <a:ext uri="{FF2B5EF4-FFF2-40B4-BE49-F238E27FC236}">
              <a16:creationId xmlns:a16="http://schemas.microsoft.com/office/drawing/2014/main" id="{43D887C8-C991-4389-A65A-5840E418A2AE}"/>
            </a:ext>
          </a:extLst>
        </xdr:cNvPr>
        <xdr:cNvSpPr txBox="1"/>
      </xdr:nvSpPr>
      <xdr:spPr>
        <a:xfrm>
          <a:off x="1816744" y="994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119578</xdr:rowOff>
    </xdr:from>
    <xdr:ext cx="405111" cy="259045"/>
    <xdr:sp macro="" textlink="">
      <xdr:nvSpPr>
        <xdr:cNvPr id="181" name="n_1mainValue【橋りょう・トンネル】&#10;有形固定資産減価償却率">
          <a:extLst>
            <a:ext uri="{FF2B5EF4-FFF2-40B4-BE49-F238E27FC236}">
              <a16:creationId xmlns:a16="http://schemas.microsoft.com/office/drawing/2014/main" id="{A1D511D6-241D-425F-82E0-B4100B1B0505}"/>
            </a:ext>
          </a:extLst>
        </xdr:cNvPr>
        <xdr:cNvSpPr txBox="1"/>
      </xdr:nvSpPr>
      <xdr:spPr>
        <a:xfrm>
          <a:off x="3582044" y="972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39568</xdr:rowOff>
    </xdr:from>
    <xdr:ext cx="405111" cy="259045"/>
    <xdr:sp macro="" textlink="">
      <xdr:nvSpPr>
        <xdr:cNvPr id="182" name="n_2mainValue【橋りょう・トンネル】&#10;有形固定資産減価償却率">
          <a:extLst>
            <a:ext uri="{FF2B5EF4-FFF2-40B4-BE49-F238E27FC236}">
              <a16:creationId xmlns:a16="http://schemas.microsoft.com/office/drawing/2014/main" id="{9839370D-9210-4CFD-8318-6488C53F635C}"/>
            </a:ext>
          </a:extLst>
        </xdr:cNvPr>
        <xdr:cNvSpPr txBox="1"/>
      </xdr:nvSpPr>
      <xdr:spPr>
        <a:xfrm>
          <a:off x="2705744" y="9812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a:extLst>
            <a:ext uri="{FF2B5EF4-FFF2-40B4-BE49-F238E27FC236}">
              <a16:creationId xmlns:a16="http://schemas.microsoft.com/office/drawing/2014/main" id="{47605AC4-15C9-4596-B088-5ABFF40CE7C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a:extLst>
            <a:ext uri="{FF2B5EF4-FFF2-40B4-BE49-F238E27FC236}">
              <a16:creationId xmlns:a16="http://schemas.microsoft.com/office/drawing/2014/main" id="{856D008F-583D-47E4-8830-9B91A023855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a:extLst>
            <a:ext uri="{FF2B5EF4-FFF2-40B4-BE49-F238E27FC236}">
              <a16:creationId xmlns:a16="http://schemas.microsoft.com/office/drawing/2014/main" id="{5D7D3693-088E-4462-ACDB-83E778C00C3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a:extLst>
            <a:ext uri="{FF2B5EF4-FFF2-40B4-BE49-F238E27FC236}">
              <a16:creationId xmlns:a16="http://schemas.microsoft.com/office/drawing/2014/main" id="{86541DBA-CECC-48F4-90E1-D33E11334A6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a:extLst>
            <a:ext uri="{FF2B5EF4-FFF2-40B4-BE49-F238E27FC236}">
              <a16:creationId xmlns:a16="http://schemas.microsoft.com/office/drawing/2014/main" id="{247F99BE-3043-428D-9C52-1277299D579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a:extLst>
            <a:ext uri="{FF2B5EF4-FFF2-40B4-BE49-F238E27FC236}">
              <a16:creationId xmlns:a16="http://schemas.microsoft.com/office/drawing/2014/main" id="{C50724B7-5AC6-443D-8252-67CFEEFB59B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a:extLst>
            <a:ext uri="{FF2B5EF4-FFF2-40B4-BE49-F238E27FC236}">
              <a16:creationId xmlns:a16="http://schemas.microsoft.com/office/drawing/2014/main" id="{3CD02DF1-E69E-4360-9E41-56F9B0640BE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a:extLst>
            <a:ext uri="{FF2B5EF4-FFF2-40B4-BE49-F238E27FC236}">
              <a16:creationId xmlns:a16="http://schemas.microsoft.com/office/drawing/2014/main" id="{F0458905-9029-411D-9097-A927083CBDE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a:extLst>
            <a:ext uri="{FF2B5EF4-FFF2-40B4-BE49-F238E27FC236}">
              <a16:creationId xmlns:a16="http://schemas.microsoft.com/office/drawing/2014/main" id="{5FFD6E5B-953A-4C24-89C5-E77B1769CC3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a:extLst>
            <a:ext uri="{FF2B5EF4-FFF2-40B4-BE49-F238E27FC236}">
              <a16:creationId xmlns:a16="http://schemas.microsoft.com/office/drawing/2014/main" id="{476A84CC-C2AA-49FB-B744-F52F568975E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3" name="直線コネクタ 192">
          <a:extLst>
            <a:ext uri="{FF2B5EF4-FFF2-40B4-BE49-F238E27FC236}">
              <a16:creationId xmlns:a16="http://schemas.microsoft.com/office/drawing/2014/main" id="{C120241D-92BF-46FE-87E5-31765F56DEB8}"/>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4" name="テキスト ボックス 193">
          <a:extLst>
            <a:ext uri="{FF2B5EF4-FFF2-40B4-BE49-F238E27FC236}">
              <a16:creationId xmlns:a16="http://schemas.microsoft.com/office/drawing/2014/main" id="{5BE36D6D-C5D8-4D65-8C41-96D748022679}"/>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5" name="直線コネクタ 194">
          <a:extLst>
            <a:ext uri="{FF2B5EF4-FFF2-40B4-BE49-F238E27FC236}">
              <a16:creationId xmlns:a16="http://schemas.microsoft.com/office/drawing/2014/main" id="{990DEC1D-F11A-4C74-83FD-ED68388D9CA5}"/>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96" name="テキスト ボックス 195">
          <a:extLst>
            <a:ext uri="{FF2B5EF4-FFF2-40B4-BE49-F238E27FC236}">
              <a16:creationId xmlns:a16="http://schemas.microsoft.com/office/drawing/2014/main" id="{79C5F4BB-BC20-46DD-ADCB-5FABDBE14636}"/>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7" name="直線コネクタ 196">
          <a:extLst>
            <a:ext uri="{FF2B5EF4-FFF2-40B4-BE49-F238E27FC236}">
              <a16:creationId xmlns:a16="http://schemas.microsoft.com/office/drawing/2014/main" id="{096F3639-1D86-4013-9EE1-CD8A1FF28EC1}"/>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8" name="テキスト ボックス 197">
          <a:extLst>
            <a:ext uri="{FF2B5EF4-FFF2-40B4-BE49-F238E27FC236}">
              <a16:creationId xmlns:a16="http://schemas.microsoft.com/office/drawing/2014/main" id="{2585BD4E-29C0-4A26-9E1E-662CAF068EEC}"/>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9" name="直線コネクタ 198">
          <a:extLst>
            <a:ext uri="{FF2B5EF4-FFF2-40B4-BE49-F238E27FC236}">
              <a16:creationId xmlns:a16="http://schemas.microsoft.com/office/drawing/2014/main" id="{3FD2E49A-1EE9-4ACD-B32A-45E64F9DA49A}"/>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0" name="テキスト ボックス 199">
          <a:extLst>
            <a:ext uri="{FF2B5EF4-FFF2-40B4-BE49-F238E27FC236}">
              <a16:creationId xmlns:a16="http://schemas.microsoft.com/office/drawing/2014/main" id="{A6C95031-17B9-45DA-B803-942A78841612}"/>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a:extLst>
            <a:ext uri="{FF2B5EF4-FFF2-40B4-BE49-F238E27FC236}">
              <a16:creationId xmlns:a16="http://schemas.microsoft.com/office/drawing/2014/main" id="{E6805C0F-32D3-475B-AF44-88F77088199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2" name="テキスト ボックス 201">
          <a:extLst>
            <a:ext uri="{FF2B5EF4-FFF2-40B4-BE49-F238E27FC236}">
              <a16:creationId xmlns:a16="http://schemas.microsoft.com/office/drawing/2014/main" id="{4B23E4B4-1B12-49C5-8970-AA0C67A68EEA}"/>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橋りょう・トンネル】&#10;一人当たり有形固定資産（償却資産）額グラフ枠">
          <a:extLst>
            <a:ext uri="{FF2B5EF4-FFF2-40B4-BE49-F238E27FC236}">
              <a16:creationId xmlns:a16="http://schemas.microsoft.com/office/drawing/2014/main" id="{9F343573-E92E-467F-82F2-6B402D9341A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103377</xdr:rowOff>
    </xdr:from>
    <xdr:to>
      <xdr:col>54</xdr:col>
      <xdr:colOff>189865</xdr:colOff>
      <xdr:row>63</xdr:row>
      <xdr:rowOff>170041</xdr:rowOff>
    </xdr:to>
    <xdr:cxnSp macro="">
      <xdr:nvCxnSpPr>
        <xdr:cNvPr id="204" name="直線コネクタ 203">
          <a:extLst>
            <a:ext uri="{FF2B5EF4-FFF2-40B4-BE49-F238E27FC236}">
              <a16:creationId xmlns:a16="http://schemas.microsoft.com/office/drawing/2014/main" id="{12159288-C49F-451E-9FAA-2D872CD4F948}"/>
            </a:ext>
          </a:extLst>
        </xdr:cNvPr>
        <xdr:cNvCxnSpPr/>
      </xdr:nvCxnSpPr>
      <xdr:spPr>
        <a:xfrm flipV="1">
          <a:off x="10476865" y="9704577"/>
          <a:ext cx="0" cy="126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2418</xdr:rowOff>
    </xdr:from>
    <xdr:ext cx="469744" cy="259045"/>
    <xdr:sp macro="" textlink="">
      <xdr:nvSpPr>
        <xdr:cNvPr id="205" name="【橋りょう・トンネル】&#10;一人当たり有形固定資産（償却資産）額最小値テキスト">
          <a:extLst>
            <a:ext uri="{FF2B5EF4-FFF2-40B4-BE49-F238E27FC236}">
              <a16:creationId xmlns:a16="http://schemas.microsoft.com/office/drawing/2014/main" id="{83526DE2-EA12-404C-B722-67D1EFF2F131}"/>
            </a:ext>
          </a:extLst>
        </xdr:cNvPr>
        <xdr:cNvSpPr txBox="1"/>
      </xdr:nvSpPr>
      <xdr:spPr>
        <a:xfrm>
          <a:off x="10515600" y="1097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170041</xdr:rowOff>
    </xdr:from>
    <xdr:to>
      <xdr:col>55</xdr:col>
      <xdr:colOff>88900</xdr:colOff>
      <xdr:row>63</xdr:row>
      <xdr:rowOff>170041</xdr:rowOff>
    </xdr:to>
    <xdr:cxnSp macro="">
      <xdr:nvCxnSpPr>
        <xdr:cNvPr id="206" name="直線コネクタ 205">
          <a:extLst>
            <a:ext uri="{FF2B5EF4-FFF2-40B4-BE49-F238E27FC236}">
              <a16:creationId xmlns:a16="http://schemas.microsoft.com/office/drawing/2014/main" id="{E0A5AE71-16E7-40C7-9C2F-EE88925BB43F}"/>
            </a:ext>
          </a:extLst>
        </xdr:cNvPr>
        <xdr:cNvCxnSpPr/>
      </xdr:nvCxnSpPr>
      <xdr:spPr>
        <a:xfrm>
          <a:off x="10388600" y="1097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50054</xdr:rowOff>
    </xdr:from>
    <xdr:ext cx="690189" cy="259045"/>
    <xdr:sp macro="" textlink="">
      <xdr:nvSpPr>
        <xdr:cNvPr id="207" name="【橋りょう・トンネル】&#10;一人当たり有形固定資産（償却資産）額最大値テキスト">
          <a:extLst>
            <a:ext uri="{FF2B5EF4-FFF2-40B4-BE49-F238E27FC236}">
              <a16:creationId xmlns:a16="http://schemas.microsoft.com/office/drawing/2014/main" id="{543A55BF-D816-4C4E-9C9B-DF1C5647397E}"/>
            </a:ext>
          </a:extLst>
        </xdr:cNvPr>
        <xdr:cNvSpPr txBox="1"/>
      </xdr:nvSpPr>
      <xdr:spPr>
        <a:xfrm>
          <a:off x="10515600" y="9479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103377</xdr:rowOff>
    </xdr:from>
    <xdr:to>
      <xdr:col>55</xdr:col>
      <xdr:colOff>88900</xdr:colOff>
      <xdr:row>56</xdr:row>
      <xdr:rowOff>103377</xdr:rowOff>
    </xdr:to>
    <xdr:cxnSp macro="">
      <xdr:nvCxnSpPr>
        <xdr:cNvPr id="208" name="直線コネクタ 207">
          <a:extLst>
            <a:ext uri="{FF2B5EF4-FFF2-40B4-BE49-F238E27FC236}">
              <a16:creationId xmlns:a16="http://schemas.microsoft.com/office/drawing/2014/main" id="{59BB81C4-FD70-400B-A6EC-7E3B3070090A}"/>
            </a:ext>
          </a:extLst>
        </xdr:cNvPr>
        <xdr:cNvCxnSpPr/>
      </xdr:nvCxnSpPr>
      <xdr:spPr>
        <a:xfrm>
          <a:off x="10388600" y="970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26591</xdr:rowOff>
    </xdr:from>
    <xdr:ext cx="690189" cy="259045"/>
    <xdr:sp macro="" textlink="">
      <xdr:nvSpPr>
        <xdr:cNvPr id="209" name="【橋りょう・トンネル】&#10;一人当たり有形固定資産（償却資産）額平均値テキスト">
          <a:extLst>
            <a:ext uri="{FF2B5EF4-FFF2-40B4-BE49-F238E27FC236}">
              <a16:creationId xmlns:a16="http://schemas.microsoft.com/office/drawing/2014/main" id="{63F9E240-A06A-4B7F-9A91-3829524D5C0E}"/>
            </a:ext>
          </a:extLst>
        </xdr:cNvPr>
        <xdr:cNvSpPr txBox="1"/>
      </xdr:nvSpPr>
      <xdr:spPr>
        <a:xfrm>
          <a:off x="10515600" y="1065649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48164</xdr:rowOff>
    </xdr:from>
    <xdr:to>
      <xdr:col>55</xdr:col>
      <xdr:colOff>50800</xdr:colOff>
      <xdr:row>62</xdr:row>
      <xdr:rowOff>149764</xdr:rowOff>
    </xdr:to>
    <xdr:sp macro="" textlink="">
      <xdr:nvSpPr>
        <xdr:cNvPr id="210" name="フローチャート: 判断 209">
          <a:extLst>
            <a:ext uri="{FF2B5EF4-FFF2-40B4-BE49-F238E27FC236}">
              <a16:creationId xmlns:a16="http://schemas.microsoft.com/office/drawing/2014/main" id="{6054C10D-0DBE-407B-B2A3-654BEE1C3964}"/>
            </a:ext>
          </a:extLst>
        </xdr:cNvPr>
        <xdr:cNvSpPr/>
      </xdr:nvSpPr>
      <xdr:spPr>
        <a:xfrm>
          <a:off x="10426700" y="1067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59434</xdr:rowOff>
    </xdr:from>
    <xdr:to>
      <xdr:col>50</xdr:col>
      <xdr:colOff>165100</xdr:colOff>
      <xdr:row>62</xdr:row>
      <xdr:rowOff>161034</xdr:rowOff>
    </xdr:to>
    <xdr:sp macro="" textlink="">
      <xdr:nvSpPr>
        <xdr:cNvPr id="211" name="フローチャート: 判断 210">
          <a:extLst>
            <a:ext uri="{FF2B5EF4-FFF2-40B4-BE49-F238E27FC236}">
              <a16:creationId xmlns:a16="http://schemas.microsoft.com/office/drawing/2014/main" id="{FA024D97-3096-4F0F-AFD7-758773D0C812}"/>
            </a:ext>
          </a:extLst>
        </xdr:cNvPr>
        <xdr:cNvSpPr/>
      </xdr:nvSpPr>
      <xdr:spPr>
        <a:xfrm>
          <a:off x="9588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54958</xdr:rowOff>
    </xdr:from>
    <xdr:to>
      <xdr:col>46</xdr:col>
      <xdr:colOff>38100</xdr:colOff>
      <xdr:row>62</xdr:row>
      <xdr:rowOff>156558</xdr:rowOff>
    </xdr:to>
    <xdr:sp macro="" textlink="">
      <xdr:nvSpPr>
        <xdr:cNvPr id="212" name="フローチャート: 判断 211">
          <a:extLst>
            <a:ext uri="{FF2B5EF4-FFF2-40B4-BE49-F238E27FC236}">
              <a16:creationId xmlns:a16="http://schemas.microsoft.com/office/drawing/2014/main" id="{8B278D84-A929-4728-8B9D-1A052CE5334C}"/>
            </a:ext>
          </a:extLst>
        </xdr:cNvPr>
        <xdr:cNvSpPr/>
      </xdr:nvSpPr>
      <xdr:spPr>
        <a:xfrm>
          <a:off x="8699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84270</xdr:rowOff>
    </xdr:from>
    <xdr:to>
      <xdr:col>41</xdr:col>
      <xdr:colOff>101600</xdr:colOff>
      <xdr:row>63</xdr:row>
      <xdr:rowOff>14420</xdr:rowOff>
    </xdr:to>
    <xdr:sp macro="" textlink="">
      <xdr:nvSpPr>
        <xdr:cNvPr id="213" name="フローチャート: 判断 212">
          <a:extLst>
            <a:ext uri="{FF2B5EF4-FFF2-40B4-BE49-F238E27FC236}">
              <a16:creationId xmlns:a16="http://schemas.microsoft.com/office/drawing/2014/main" id="{BE52B172-A997-4C81-A525-30F9B5DC575E}"/>
            </a:ext>
          </a:extLst>
        </xdr:cNvPr>
        <xdr:cNvSpPr/>
      </xdr:nvSpPr>
      <xdr:spPr>
        <a:xfrm>
          <a:off x="7810500" y="1071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FCBBF2A2-7001-46E3-A1AC-7372AE2CBB7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CD7C749C-51F1-4F62-B073-05035B3839D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5B0C03D6-8627-415C-8232-C2ADB65BD22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C15C8B8D-4F70-4F5E-BAE4-99BD894727D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22C70014-F072-4C5D-82AE-D3B24C6DFDB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167151</xdr:rowOff>
    </xdr:from>
    <xdr:to>
      <xdr:col>55</xdr:col>
      <xdr:colOff>50800</xdr:colOff>
      <xdr:row>62</xdr:row>
      <xdr:rowOff>97301</xdr:rowOff>
    </xdr:to>
    <xdr:sp macro="" textlink="">
      <xdr:nvSpPr>
        <xdr:cNvPr id="219" name="楕円 218">
          <a:extLst>
            <a:ext uri="{FF2B5EF4-FFF2-40B4-BE49-F238E27FC236}">
              <a16:creationId xmlns:a16="http://schemas.microsoft.com/office/drawing/2014/main" id="{18B2A47E-E495-47A9-A209-105C35E0922E}"/>
            </a:ext>
          </a:extLst>
        </xdr:cNvPr>
        <xdr:cNvSpPr/>
      </xdr:nvSpPr>
      <xdr:spPr>
        <a:xfrm>
          <a:off x="10426700" y="1062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18578</xdr:rowOff>
    </xdr:from>
    <xdr:ext cx="690189" cy="259045"/>
    <xdr:sp macro="" textlink="">
      <xdr:nvSpPr>
        <xdr:cNvPr id="220" name="【橋りょう・トンネル】&#10;一人当たり有形固定資産（償却資産）額該当値テキスト">
          <a:extLst>
            <a:ext uri="{FF2B5EF4-FFF2-40B4-BE49-F238E27FC236}">
              <a16:creationId xmlns:a16="http://schemas.microsoft.com/office/drawing/2014/main" id="{B7FCFD08-F629-4099-908B-21D52034B479}"/>
            </a:ext>
          </a:extLst>
        </xdr:cNvPr>
        <xdr:cNvSpPr txBox="1"/>
      </xdr:nvSpPr>
      <xdr:spPr>
        <a:xfrm>
          <a:off x="10515600" y="104770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6585</xdr:rowOff>
    </xdr:from>
    <xdr:to>
      <xdr:col>50</xdr:col>
      <xdr:colOff>165100</xdr:colOff>
      <xdr:row>62</xdr:row>
      <xdr:rowOff>108185</xdr:rowOff>
    </xdr:to>
    <xdr:sp macro="" textlink="">
      <xdr:nvSpPr>
        <xdr:cNvPr id="221" name="楕円 220">
          <a:extLst>
            <a:ext uri="{FF2B5EF4-FFF2-40B4-BE49-F238E27FC236}">
              <a16:creationId xmlns:a16="http://schemas.microsoft.com/office/drawing/2014/main" id="{25BCC395-3676-4FB0-8738-117A00BD21D4}"/>
            </a:ext>
          </a:extLst>
        </xdr:cNvPr>
        <xdr:cNvSpPr/>
      </xdr:nvSpPr>
      <xdr:spPr>
        <a:xfrm>
          <a:off x="9588500" y="1063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46501</xdr:rowOff>
    </xdr:from>
    <xdr:to>
      <xdr:col>55</xdr:col>
      <xdr:colOff>0</xdr:colOff>
      <xdr:row>62</xdr:row>
      <xdr:rowOff>57385</xdr:rowOff>
    </xdr:to>
    <xdr:cxnSp macro="">
      <xdr:nvCxnSpPr>
        <xdr:cNvPr id="222" name="直線コネクタ 221">
          <a:extLst>
            <a:ext uri="{FF2B5EF4-FFF2-40B4-BE49-F238E27FC236}">
              <a16:creationId xmlns:a16="http://schemas.microsoft.com/office/drawing/2014/main" id="{2E4D4A90-3A65-4CCE-AB76-938AA920C3B7}"/>
            </a:ext>
          </a:extLst>
        </xdr:cNvPr>
        <xdr:cNvCxnSpPr/>
      </xdr:nvCxnSpPr>
      <xdr:spPr>
        <a:xfrm flipV="1">
          <a:off x="9639300" y="10676401"/>
          <a:ext cx="838200" cy="1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104155</xdr:rowOff>
    </xdr:from>
    <xdr:to>
      <xdr:col>46</xdr:col>
      <xdr:colOff>38100</xdr:colOff>
      <xdr:row>62</xdr:row>
      <xdr:rowOff>34305</xdr:rowOff>
    </xdr:to>
    <xdr:sp macro="" textlink="">
      <xdr:nvSpPr>
        <xdr:cNvPr id="223" name="楕円 222">
          <a:extLst>
            <a:ext uri="{FF2B5EF4-FFF2-40B4-BE49-F238E27FC236}">
              <a16:creationId xmlns:a16="http://schemas.microsoft.com/office/drawing/2014/main" id="{C2E8FA76-0F81-442B-AB30-BF47F854F14B}"/>
            </a:ext>
          </a:extLst>
        </xdr:cNvPr>
        <xdr:cNvSpPr/>
      </xdr:nvSpPr>
      <xdr:spPr>
        <a:xfrm>
          <a:off x="8699500" y="1056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154955</xdr:rowOff>
    </xdr:from>
    <xdr:to>
      <xdr:col>50</xdr:col>
      <xdr:colOff>114300</xdr:colOff>
      <xdr:row>62</xdr:row>
      <xdr:rowOff>57385</xdr:rowOff>
    </xdr:to>
    <xdr:cxnSp macro="">
      <xdr:nvCxnSpPr>
        <xdr:cNvPr id="224" name="直線コネクタ 223">
          <a:extLst>
            <a:ext uri="{FF2B5EF4-FFF2-40B4-BE49-F238E27FC236}">
              <a16:creationId xmlns:a16="http://schemas.microsoft.com/office/drawing/2014/main" id="{1D3AFAA6-6002-4472-9B1D-B5066754500D}"/>
            </a:ext>
          </a:extLst>
        </xdr:cNvPr>
        <xdr:cNvCxnSpPr/>
      </xdr:nvCxnSpPr>
      <xdr:spPr>
        <a:xfrm>
          <a:off x="8750300" y="10613405"/>
          <a:ext cx="889000" cy="7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152161</xdr:rowOff>
    </xdr:from>
    <xdr:ext cx="690189" cy="259045"/>
    <xdr:sp macro="" textlink="">
      <xdr:nvSpPr>
        <xdr:cNvPr id="225" name="n_1aveValue【橋りょう・トンネル】&#10;一人当たり有形固定資産（償却資産）額">
          <a:extLst>
            <a:ext uri="{FF2B5EF4-FFF2-40B4-BE49-F238E27FC236}">
              <a16:creationId xmlns:a16="http://schemas.microsoft.com/office/drawing/2014/main" id="{69AF35F3-8856-4E86-A52A-8D3D3DE0A4B9}"/>
            </a:ext>
          </a:extLst>
        </xdr:cNvPr>
        <xdr:cNvSpPr txBox="1"/>
      </xdr:nvSpPr>
      <xdr:spPr>
        <a:xfrm>
          <a:off x="9281505" y="10782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147685</xdr:rowOff>
    </xdr:from>
    <xdr:ext cx="690189" cy="259045"/>
    <xdr:sp macro="" textlink="">
      <xdr:nvSpPr>
        <xdr:cNvPr id="226" name="n_2aveValue【橋りょう・トンネル】&#10;一人当たり有形固定資産（償却資産）額">
          <a:extLst>
            <a:ext uri="{FF2B5EF4-FFF2-40B4-BE49-F238E27FC236}">
              <a16:creationId xmlns:a16="http://schemas.microsoft.com/office/drawing/2014/main" id="{486ADBFD-7D07-4DC2-BEC5-2F57CA48687A}"/>
            </a:ext>
          </a:extLst>
        </xdr:cNvPr>
        <xdr:cNvSpPr txBox="1"/>
      </xdr:nvSpPr>
      <xdr:spPr>
        <a:xfrm>
          <a:off x="8405205" y="10777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30947</xdr:rowOff>
    </xdr:from>
    <xdr:ext cx="599010" cy="259045"/>
    <xdr:sp macro="" textlink="">
      <xdr:nvSpPr>
        <xdr:cNvPr id="227" name="n_3aveValue【橋りょう・トンネル】&#10;一人当たり有形固定資産（償却資産）額">
          <a:extLst>
            <a:ext uri="{FF2B5EF4-FFF2-40B4-BE49-F238E27FC236}">
              <a16:creationId xmlns:a16="http://schemas.microsoft.com/office/drawing/2014/main" id="{0D41ECCD-BAC2-4637-92CF-64FEDB8594BE}"/>
            </a:ext>
          </a:extLst>
        </xdr:cNvPr>
        <xdr:cNvSpPr txBox="1"/>
      </xdr:nvSpPr>
      <xdr:spPr>
        <a:xfrm>
          <a:off x="7561795" y="104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124712</xdr:rowOff>
    </xdr:from>
    <xdr:ext cx="690189" cy="259045"/>
    <xdr:sp macro="" textlink="">
      <xdr:nvSpPr>
        <xdr:cNvPr id="228" name="n_1mainValue【橋りょう・トンネル】&#10;一人当たり有形固定資産（償却資産）額">
          <a:extLst>
            <a:ext uri="{FF2B5EF4-FFF2-40B4-BE49-F238E27FC236}">
              <a16:creationId xmlns:a16="http://schemas.microsoft.com/office/drawing/2014/main" id="{5720A34C-6504-4771-BAB1-5B6B5B038786}"/>
            </a:ext>
          </a:extLst>
        </xdr:cNvPr>
        <xdr:cNvSpPr txBox="1"/>
      </xdr:nvSpPr>
      <xdr:spPr>
        <a:xfrm>
          <a:off x="9281505" y="104117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50832</xdr:rowOff>
    </xdr:from>
    <xdr:ext cx="690189" cy="259045"/>
    <xdr:sp macro="" textlink="">
      <xdr:nvSpPr>
        <xdr:cNvPr id="229" name="n_2mainValue【橋りょう・トンネル】&#10;一人当たり有形固定資産（償却資産）額">
          <a:extLst>
            <a:ext uri="{FF2B5EF4-FFF2-40B4-BE49-F238E27FC236}">
              <a16:creationId xmlns:a16="http://schemas.microsoft.com/office/drawing/2014/main" id="{EF116B36-F3BD-4A54-A894-BDC5456B1551}"/>
            </a:ext>
          </a:extLst>
        </xdr:cNvPr>
        <xdr:cNvSpPr txBox="1"/>
      </xdr:nvSpPr>
      <xdr:spPr>
        <a:xfrm>
          <a:off x="8405205" y="103378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a:extLst>
            <a:ext uri="{FF2B5EF4-FFF2-40B4-BE49-F238E27FC236}">
              <a16:creationId xmlns:a16="http://schemas.microsoft.com/office/drawing/2014/main" id="{2EA6AB1D-B9AC-4647-80A2-CF188C6F41C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a:extLst>
            <a:ext uri="{FF2B5EF4-FFF2-40B4-BE49-F238E27FC236}">
              <a16:creationId xmlns:a16="http://schemas.microsoft.com/office/drawing/2014/main" id="{E36B24A9-8B0D-4CAE-A6A9-9C39B1C9664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a:extLst>
            <a:ext uri="{FF2B5EF4-FFF2-40B4-BE49-F238E27FC236}">
              <a16:creationId xmlns:a16="http://schemas.microsoft.com/office/drawing/2014/main" id="{F7630E93-49D2-4F12-9576-8D8EABCC257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a:extLst>
            <a:ext uri="{FF2B5EF4-FFF2-40B4-BE49-F238E27FC236}">
              <a16:creationId xmlns:a16="http://schemas.microsoft.com/office/drawing/2014/main" id="{8FB49116-731C-46C7-A676-D018F1A92A2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a:extLst>
            <a:ext uri="{FF2B5EF4-FFF2-40B4-BE49-F238E27FC236}">
              <a16:creationId xmlns:a16="http://schemas.microsoft.com/office/drawing/2014/main" id="{7E7EE001-1180-4A91-BEF9-5BB21FA1C96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a:extLst>
            <a:ext uri="{FF2B5EF4-FFF2-40B4-BE49-F238E27FC236}">
              <a16:creationId xmlns:a16="http://schemas.microsoft.com/office/drawing/2014/main" id="{85A8A51E-AF89-4A3F-9553-F3E0A47F580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a:extLst>
            <a:ext uri="{FF2B5EF4-FFF2-40B4-BE49-F238E27FC236}">
              <a16:creationId xmlns:a16="http://schemas.microsoft.com/office/drawing/2014/main" id="{5ACE5D8B-5F0C-4FA8-BEB3-5BA5A5465F9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a:extLst>
            <a:ext uri="{FF2B5EF4-FFF2-40B4-BE49-F238E27FC236}">
              <a16:creationId xmlns:a16="http://schemas.microsoft.com/office/drawing/2014/main" id="{9EC218FE-1594-4EA5-997E-95EC86F9055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a:extLst>
            <a:ext uri="{FF2B5EF4-FFF2-40B4-BE49-F238E27FC236}">
              <a16:creationId xmlns:a16="http://schemas.microsoft.com/office/drawing/2014/main" id="{8EAB4B95-9608-4F50-A79C-3DDC57579B7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a:extLst>
            <a:ext uri="{FF2B5EF4-FFF2-40B4-BE49-F238E27FC236}">
              <a16:creationId xmlns:a16="http://schemas.microsoft.com/office/drawing/2014/main" id="{3C5013AE-05AA-4CB5-9D8E-537A3F3BB17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0" name="テキスト ボックス 239">
          <a:extLst>
            <a:ext uri="{FF2B5EF4-FFF2-40B4-BE49-F238E27FC236}">
              <a16:creationId xmlns:a16="http://schemas.microsoft.com/office/drawing/2014/main" id="{C3AB2563-089B-49DC-AC43-029640B75D24}"/>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1" name="直線コネクタ 240">
          <a:extLst>
            <a:ext uri="{FF2B5EF4-FFF2-40B4-BE49-F238E27FC236}">
              <a16:creationId xmlns:a16="http://schemas.microsoft.com/office/drawing/2014/main" id="{F0A78350-93A3-4680-B7D5-6254615E51AD}"/>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2" name="テキスト ボックス 241">
          <a:extLst>
            <a:ext uri="{FF2B5EF4-FFF2-40B4-BE49-F238E27FC236}">
              <a16:creationId xmlns:a16="http://schemas.microsoft.com/office/drawing/2014/main" id="{C7139996-A8A3-40C6-A1A9-68400725615F}"/>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3" name="直線コネクタ 242">
          <a:extLst>
            <a:ext uri="{FF2B5EF4-FFF2-40B4-BE49-F238E27FC236}">
              <a16:creationId xmlns:a16="http://schemas.microsoft.com/office/drawing/2014/main" id="{4D106799-083D-43F7-B668-616569806797}"/>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4" name="テキスト ボックス 243">
          <a:extLst>
            <a:ext uri="{FF2B5EF4-FFF2-40B4-BE49-F238E27FC236}">
              <a16:creationId xmlns:a16="http://schemas.microsoft.com/office/drawing/2014/main" id="{F0FDA648-D554-411C-9881-30664379D52A}"/>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5" name="直線コネクタ 244">
          <a:extLst>
            <a:ext uri="{FF2B5EF4-FFF2-40B4-BE49-F238E27FC236}">
              <a16:creationId xmlns:a16="http://schemas.microsoft.com/office/drawing/2014/main" id="{A8FC6450-2C8A-4224-9476-032E2CECD16A}"/>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6" name="テキスト ボックス 245">
          <a:extLst>
            <a:ext uri="{FF2B5EF4-FFF2-40B4-BE49-F238E27FC236}">
              <a16:creationId xmlns:a16="http://schemas.microsoft.com/office/drawing/2014/main" id="{C727C4A1-A8B7-46A8-B5CF-A9777F7C1AA1}"/>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7" name="直線コネクタ 246">
          <a:extLst>
            <a:ext uri="{FF2B5EF4-FFF2-40B4-BE49-F238E27FC236}">
              <a16:creationId xmlns:a16="http://schemas.microsoft.com/office/drawing/2014/main" id="{7B7BD560-F652-4161-8977-81CF1774210D}"/>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8" name="テキスト ボックス 247">
          <a:extLst>
            <a:ext uri="{FF2B5EF4-FFF2-40B4-BE49-F238E27FC236}">
              <a16:creationId xmlns:a16="http://schemas.microsoft.com/office/drawing/2014/main" id="{68DCD488-ADC0-45CB-887C-78FE5A9E9632}"/>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9" name="直線コネクタ 248">
          <a:extLst>
            <a:ext uri="{FF2B5EF4-FFF2-40B4-BE49-F238E27FC236}">
              <a16:creationId xmlns:a16="http://schemas.microsoft.com/office/drawing/2014/main" id="{1AE21A22-BBAF-4F04-8FF7-C2D5E5FB819F}"/>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0" name="テキスト ボックス 249">
          <a:extLst>
            <a:ext uri="{FF2B5EF4-FFF2-40B4-BE49-F238E27FC236}">
              <a16:creationId xmlns:a16="http://schemas.microsoft.com/office/drawing/2014/main" id="{C3F15FC6-1441-4200-B8F1-DA9088E0199B}"/>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a:extLst>
            <a:ext uri="{FF2B5EF4-FFF2-40B4-BE49-F238E27FC236}">
              <a16:creationId xmlns:a16="http://schemas.microsoft.com/office/drawing/2014/main" id="{46A902F6-F0A1-49B0-A462-33F40274CEA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a:extLst>
            <a:ext uri="{FF2B5EF4-FFF2-40B4-BE49-F238E27FC236}">
              <a16:creationId xmlns:a16="http://schemas.microsoft.com/office/drawing/2014/main" id="{5805D6DD-E74D-4BD4-8EF7-D95F9DFAEB26}"/>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公営住宅】&#10;有形固定資産減価償却率グラフ枠">
          <a:extLst>
            <a:ext uri="{FF2B5EF4-FFF2-40B4-BE49-F238E27FC236}">
              <a16:creationId xmlns:a16="http://schemas.microsoft.com/office/drawing/2014/main" id="{2C53E94A-C5B2-42F4-8E5F-98B851545D1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102870</xdr:rowOff>
    </xdr:to>
    <xdr:cxnSp macro="">
      <xdr:nvCxnSpPr>
        <xdr:cNvPr id="254" name="直線コネクタ 253">
          <a:extLst>
            <a:ext uri="{FF2B5EF4-FFF2-40B4-BE49-F238E27FC236}">
              <a16:creationId xmlns:a16="http://schemas.microsoft.com/office/drawing/2014/main" id="{6ECD6CD9-CD4A-4F2A-9338-3DBE73805254}"/>
            </a:ext>
          </a:extLst>
        </xdr:cNvPr>
        <xdr:cNvCxnSpPr/>
      </xdr:nvCxnSpPr>
      <xdr:spPr>
        <a:xfrm flipV="1">
          <a:off x="4634865"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55" name="【公営住宅】&#10;有形固定資産減価償却率最小値テキスト">
          <a:extLst>
            <a:ext uri="{FF2B5EF4-FFF2-40B4-BE49-F238E27FC236}">
              <a16:creationId xmlns:a16="http://schemas.microsoft.com/office/drawing/2014/main" id="{938E8CA3-A868-413B-A3A2-B678345996D7}"/>
            </a:ext>
          </a:extLst>
        </xdr:cNvPr>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56" name="直線コネクタ 255">
          <a:extLst>
            <a:ext uri="{FF2B5EF4-FFF2-40B4-BE49-F238E27FC236}">
              <a16:creationId xmlns:a16="http://schemas.microsoft.com/office/drawing/2014/main" id="{C364F796-8850-4B5A-904D-1FDBB17CA508}"/>
            </a:ext>
          </a:extLst>
        </xdr:cNvPr>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7" name="【公営住宅】&#10;有形固定資産減価償却率最大値テキスト">
          <a:extLst>
            <a:ext uri="{FF2B5EF4-FFF2-40B4-BE49-F238E27FC236}">
              <a16:creationId xmlns:a16="http://schemas.microsoft.com/office/drawing/2014/main" id="{DF49B719-C009-4735-AFCD-4BE53587703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8" name="直線コネクタ 257">
          <a:extLst>
            <a:ext uri="{FF2B5EF4-FFF2-40B4-BE49-F238E27FC236}">
              <a16:creationId xmlns:a16="http://schemas.microsoft.com/office/drawing/2014/main" id="{3A007E81-EE6B-447D-A7C0-33E097A80C3D}"/>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142891</xdr:rowOff>
    </xdr:from>
    <xdr:ext cx="405111" cy="259045"/>
    <xdr:sp macro="" textlink="">
      <xdr:nvSpPr>
        <xdr:cNvPr id="259" name="【公営住宅】&#10;有形固定資産減価償却率平均値テキスト">
          <a:extLst>
            <a:ext uri="{FF2B5EF4-FFF2-40B4-BE49-F238E27FC236}">
              <a16:creationId xmlns:a16="http://schemas.microsoft.com/office/drawing/2014/main" id="{ACA19CAE-F5B3-48BF-B3FD-5F5D411E3E34}"/>
            </a:ext>
          </a:extLst>
        </xdr:cNvPr>
        <xdr:cNvSpPr txBox="1"/>
      </xdr:nvSpPr>
      <xdr:spPr>
        <a:xfrm>
          <a:off x="4673600" y="14030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164464</xdr:rowOff>
    </xdr:from>
    <xdr:to>
      <xdr:col>24</xdr:col>
      <xdr:colOff>114300</xdr:colOff>
      <xdr:row>82</xdr:row>
      <xdr:rowOff>94614</xdr:rowOff>
    </xdr:to>
    <xdr:sp macro="" textlink="">
      <xdr:nvSpPr>
        <xdr:cNvPr id="260" name="フローチャート: 判断 259">
          <a:extLst>
            <a:ext uri="{FF2B5EF4-FFF2-40B4-BE49-F238E27FC236}">
              <a16:creationId xmlns:a16="http://schemas.microsoft.com/office/drawing/2014/main" id="{736CC00A-AD28-4087-8701-064BC35CC9F5}"/>
            </a:ext>
          </a:extLst>
        </xdr:cNvPr>
        <xdr:cNvSpPr/>
      </xdr:nvSpPr>
      <xdr:spPr>
        <a:xfrm>
          <a:off x="4584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19686</xdr:rowOff>
    </xdr:from>
    <xdr:to>
      <xdr:col>20</xdr:col>
      <xdr:colOff>38100</xdr:colOff>
      <xdr:row>82</xdr:row>
      <xdr:rowOff>121286</xdr:rowOff>
    </xdr:to>
    <xdr:sp macro="" textlink="">
      <xdr:nvSpPr>
        <xdr:cNvPr id="261" name="フローチャート: 判断 260">
          <a:extLst>
            <a:ext uri="{FF2B5EF4-FFF2-40B4-BE49-F238E27FC236}">
              <a16:creationId xmlns:a16="http://schemas.microsoft.com/office/drawing/2014/main" id="{8C76A1D9-6395-4DFB-AB55-D3E6A28A5469}"/>
            </a:ext>
          </a:extLst>
        </xdr:cNvPr>
        <xdr:cNvSpPr/>
      </xdr:nvSpPr>
      <xdr:spPr>
        <a:xfrm>
          <a:off x="3746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59689</xdr:rowOff>
    </xdr:from>
    <xdr:to>
      <xdr:col>15</xdr:col>
      <xdr:colOff>101600</xdr:colOff>
      <xdr:row>82</xdr:row>
      <xdr:rowOff>161289</xdr:rowOff>
    </xdr:to>
    <xdr:sp macro="" textlink="">
      <xdr:nvSpPr>
        <xdr:cNvPr id="262" name="フローチャート: 判断 261">
          <a:extLst>
            <a:ext uri="{FF2B5EF4-FFF2-40B4-BE49-F238E27FC236}">
              <a16:creationId xmlns:a16="http://schemas.microsoft.com/office/drawing/2014/main" id="{CE07F3EF-10DB-45C5-81E7-F07313DBA417}"/>
            </a:ext>
          </a:extLst>
        </xdr:cNvPr>
        <xdr:cNvSpPr/>
      </xdr:nvSpPr>
      <xdr:spPr>
        <a:xfrm>
          <a:off x="2857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73025</xdr:rowOff>
    </xdr:from>
    <xdr:to>
      <xdr:col>10</xdr:col>
      <xdr:colOff>165100</xdr:colOff>
      <xdr:row>83</xdr:row>
      <xdr:rowOff>3175</xdr:rowOff>
    </xdr:to>
    <xdr:sp macro="" textlink="">
      <xdr:nvSpPr>
        <xdr:cNvPr id="263" name="フローチャート: 判断 262">
          <a:extLst>
            <a:ext uri="{FF2B5EF4-FFF2-40B4-BE49-F238E27FC236}">
              <a16:creationId xmlns:a16="http://schemas.microsoft.com/office/drawing/2014/main" id="{FEF37A9C-0E3E-495B-BCD6-3ECBCCFE7F9C}"/>
            </a:ext>
          </a:extLst>
        </xdr:cNvPr>
        <xdr:cNvSpPr/>
      </xdr:nvSpPr>
      <xdr:spPr>
        <a:xfrm>
          <a:off x="1968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BF70D0A4-EB47-48B7-91AB-87E41C01D15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6301FFF0-25D4-4643-AF64-F3188812FBA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E91B2DEE-A72A-4719-B040-EE3359380F0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E3565A6C-94F7-495F-A688-18CFA3ED1EB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56F03F83-3788-4B29-81AE-1E905A2B50C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71120</xdr:rowOff>
    </xdr:from>
    <xdr:to>
      <xdr:col>24</xdr:col>
      <xdr:colOff>114300</xdr:colOff>
      <xdr:row>81</xdr:row>
      <xdr:rowOff>1270</xdr:rowOff>
    </xdr:to>
    <xdr:sp macro="" textlink="">
      <xdr:nvSpPr>
        <xdr:cNvPr id="269" name="楕円 268">
          <a:extLst>
            <a:ext uri="{FF2B5EF4-FFF2-40B4-BE49-F238E27FC236}">
              <a16:creationId xmlns:a16="http://schemas.microsoft.com/office/drawing/2014/main" id="{2DBE1656-2F83-4F3F-B9A0-90AAB4AFD374}"/>
            </a:ext>
          </a:extLst>
        </xdr:cNvPr>
        <xdr:cNvSpPr/>
      </xdr:nvSpPr>
      <xdr:spPr>
        <a:xfrm>
          <a:off x="4584700" y="1378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93997</xdr:rowOff>
    </xdr:from>
    <xdr:ext cx="405111" cy="259045"/>
    <xdr:sp macro="" textlink="">
      <xdr:nvSpPr>
        <xdr:cNvPr id="270" name="【公営住宅】&#10;有形固定資産減価償却率該当値テキスト">
          <a:extLst>
            <a:ext uri="{FF2B5EF4-FFF2-40B4-BE49-F238E27FC236}">
              <a16:creationId xmlns:a16="http://schemas.microsoft.com/office/drawing/2014/main" id="{CDFC94F2-A144-4AD5-A9D6-5382F027AC1B}"/>
            </a:ext>
          </a:extLst>
        </xdr:cNvPr>
        <xdr:cNvSpPr txBox="1"/>
      </xdr:nvSpPr>
      <xdr:spPr>
        <a:xfrm>
          <a:off x="4673600"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103505</xdr:rowOff>
    </xdr:from>
    <xdr:to>
      <xdr:col>20</xdr:col>
      <xdr:colOff>38100</xdr:colOff>
      <xdr:row>79</xdr:row>
      <xdr:rowOff>33655</xdr:rowOff>
    </xdr:to>
    <xdr:sp macro="" textlink="">
      <xdr:nvSpPr>
        <xdr:cNvPr id="271" name="楕円 270">
          <a:extLst>
            <a:ext uri="{FF2B5EF4-FFF2-40B4-BE49-F238E27FC236}">
              <a16:creationId xmlns:a16="http://schemas.microsoft.com/office/drawing/2014/main" id="{83E59E7B-8362-4E31-A71D-298687BC2193}"/>
            </a:ext>
          </a:extLst>
        </xdr:cNvPr>
        <xdr:cNvSpPr/>
      </xdr:nvSpPr>
      <xdr:spPr>
        <a:xfrm>
          <a:off x="3746500" y="1347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154305</xdr:rowOff>
    </xdr:from>
    <xdr:to>
      <xdr:col>24</xdr:col>
      <xdr:colOff>63500</xdr:colOff>
      <xdr:row>80</xdr:row>
      <xdr:rowOff>121920</xdr:rowOff>
    </xdr:to>
    <xdr:cxnSp macro="">
      <xdr:nvCxnSpPr>
        <xdr:cNvPr id="272" name="直線コネクタ 271">
          <a:extLst>
            <a:ext uri="{FF2B5EF4-FFF2-40B4-BE49-F238E27FC236}">
              <a16:creationId xmlns:a16="http://schemas.microsoft.com/office/drawing/2014/main" id="{D14226BB-82C7-46D4-A20F-E3D0F13B9707}"/>
            </a:ext>
          </a:extLst>
        </xdr:cNvPr>
        <xdr:cNvCxnSpPr/>
      </xdr:nvCxnSpPr>
      <xdr:spPr>
        <a:xfrm>
          <a:off x="3797300" y="13527405"/>
          <a:ext cx="838200" cy="3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107314</xdr:rowOff>
    </xdr:from>
    <xdr:to>
      <xdr:col>15</xdr:col>
      <xdr:colOff>101600</xdr:colOff>
      <xdr:row>83</xdr:row>
      <xdr:rowOff>37464</xdr:rowOff>
    </xdr:to>
    <xdr:sp macro="" textlink="">
      <xdr:nvSpPr>
        <xdr:cNvPr id="273" name="楕円 272">
          <a:extLst>
            <a:ext uri="{FF2B5EF4-FFF2-40B4-BE49-F238E27FC236}">
              <a16:creationId xmlns:a16="http://schemas.microsoft.com/office/drawing/2014/main" id="{65017603-67C2-4E44-9DD7-8DD5B1AF5FF7}"/>
            </a:ext>
          </a:extLst>
        </xdr:cNvPr>
        <xdr:cNvSpPr/>
      </xdr:nvSpPr>
      <xdr:spPr>
        <a:xfrm>
          <a:off x="2857500" y="1416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154305</xdr:rowOff>
    </xdr:from>
    <xdr:to>
      <xdr:col>19</xdr:col>
      <xdr:colOff>177800</xdr:colOff>
      <xdr:row>82</xdr:row>
      <xdr:rowOff>158114</xdr:rowOff>
    </xdr:to>
    <xdr:cxnSp macro="">
      <xdr:nvCxnSpPr>
        <xdr:cNvPr id="274" name="直線コネクタ 273">
          <a:extLst>
            <a:ext uri="{FF2B5EF4-FFF2-40B4-BE49-F238E27FC236}">
              <a16:creationId xmlns:a16="http://schemas.microsoft.com/office/drawing/2014/main" id="{7FE43ED4-6081-45E3-9703-1B625181089D}"/>
            </a:ext>
          </a:extLst>
        </xdr:cNvPr>
        <xdr:cNvCxnSpPr/>
      </xdr:nvCxnSpPr>
      <xdr:spPr>
        <a:xfrm flipV="1">
          <a:off x="2908300" y="13527405"/>
          <a:ext cx="889000" cy="689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112413</xdr:rowOff>
    </xdr:from>
    <xdr:ext cx="405111" cy="259045"/>
    <xdr:sp macro="" textlink="">
      <xdr:nvSpPr>
        <xdr:cNvPr id="275" name="n_1aveValue【公営住宅】&#10;有形固定資産減価償却率">
          <a:extLst>
            <a:ext uri="{FF2B5EF4-FFF2-40B4-BE49-F238E27FC236}">
              <a16:creationId xmlns:a16="http://schemas.microsoft.com/office/drawing/2014/main" id="{3F5594F6-EED0-4EDB-BE9D-F6B59AA8B161}"/>
            </a:ext>
          </a:extLst>
        </xdr:cNvPr>
        <xdr:cNvSpPr txBox="1"/>
      </xdr:nvSpPr>
      <xdr:spPr>
        <a:xfrm>
          <a:off x="35820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6366</xdr:rowOff>
    </xdr:from>
    <xdr:ext cx="405111" cy="259045"/>
    <xdr:sp macro="" textlink="">
      <xdr:nvSpPr>
        <xdr:cNvPr id="276" name="n_2aveValue【公営住宅】&#10;有形固定資産減価償却率">
          <a:extLst>
            <a:ext uri="{FF2B5EF4-FFF2-40B4-BE49-F238E27FC236}">
              <a16:creationId xmlns:a16="http://schemas.microsoft.com/office/drawing/2014/main" id="{847EB0F2-CB3D-4C37-A5F3-E42DD86366BD}"/>
            </a:ext>
          </a:extLst>
        </xdr:cNvPr>
        <xdr:cNvSpPr txBox="1"/>
      </xdr:nvSpPr>
      <xdr:spPr>
        <a:xfrm>
          <a:off x="2705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19702</xdr:rowOff>
    </xdr:from>
    <xdr:ext cx="405111" cy="259045"/>
    <xdr:sp macro="" textlink="">
      <xdr:nvSpPr>
        <xdr:cNvPr id="277" name="n_3aveValue【公営住宅】&#10;有形固定資産減価償却率">
          <a:extLst>
            <a:ext uri="{FF2B5EF4-FFF2-40B4-BE49-F238E27FC236}">
              <a16:creationId xmlns:a16="http://schemas.microsoft.com/office/drawing/2014/main" id="{DCA0AC8E-D6C9-49C6-A9D5-2DFF1C325AB3}"/>
            </a:ext>
          </a:extLst>
        </xdr:cNvPr>
        <xdr:cNvSpPr txBox="1"/>
      </xdr:nvSpPr>
      <xdr:spPr>
        <a:xfrm>
          <a:off x="1816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50182</xdr:rowOff>
    </xdr:from>
    <xdr:ext cx="405111" cy="259045"/>
    <xdr:sp macro="" textlink="">
      <xdr:nvSpPr>
        <xdr:cNvPr id="278" name="n_1mainValue【公営住宅】&#10;有形固定資産減価償却率">
          <a:extLst>
            <a:ext uri="{FF2B5EF4-FFF2-40B4-BE49-F238E27FC236}">
              <a16:creationId xmlns:a16="http://schemas.microsoft.com/office/drawing/2014/main" id="{420EF514-BDC5-469E-859E-F6ACB1E32C17}"/>
            </a:ext>
          </a:extLst>
        </xdr:cNvPr>
        <xdr:cNvSpPr txBox="1"/>
      </xdr:nvSpPr>
      <xdr:spPr>
        <a:xfrm>
          <a:off x="3582044" y="1325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28591</xdr:rowOff>
    </xdr:from>
    <xdr:ext cx="405111" cy="259045"/>
    <xdr:sp macro="" textlink="">
      <xdr:nvSpPr>
        <xdr:cNvPr id="279" name="n_2mainValue【公営住宅】&#10;有形固定資産減価償却率">
          <a:extLst>
            <a:ext uri="{FF2B5EF4-FFF2-40B4-BE49-F238E27FC236}">
              <a16:creationId xmlns:a16="http://schemas.microsoft.com/office/drawing/2014/main" id="{DF779F19-39C7-4370-8105-9B63F17A4F37}"/>
            </a:ext>
          </a:extLst>
        </xdr:cNvPr>
        <xdr:cNvSpPr txBox="1"/>
      </xdr:nvSpPr>
      <xdr:spPr>
        <a:xfrm>
          <a:off x="270574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a:extLst>
            <a:ext uri="{FF2B5EF4-FFF2-40B4-BE49-F238E27FC236}">
              <a16:creationId xmlns:a16="http://schemas.microsoft.com/office/drawing/2014/main" id="{7B4CBAE0-1824-4E7B-B8EF-5D2CFE66B92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a:extLst>
            <a:ext uri="{FF2B5EF4-FFF2-40B4-BE49-F238E27FC236}">
              <a16:creationId xmlns:a16="http://schemas.microsoft.com/office/drawing/2014/main" id="{B6EB2479-3344-43E6-AE4D-6C5D6EFD2F3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a:extLst>
            <a:ext uri="{FF2B5EF4-FFF2-40B4-BE49-F238E27FC236}">
              <a16:creationId xmlns:a16="http://schemas.microsoft.com/office/drawing/2014/main" id="{0042E17A-8BE6-4B7A-A1D2-93A9194F45A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a:extLst>
            <a:ext uri="{FF2B5EF4-FFF2-40B4-BE49-F238E27FC236}">
              <a16:creationId xmlns:a16="http://schemas.microsoft.com/office/drawing/2014/main" id="{EC7A56C7-1F1B-44AA-818A-EF72CB0FD8F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a:extLst>
            <a:ext uri="{FF2B5EF4-FFF2-40B4-BE49-F238E27FC236}">
              <a16:creationId xmlns:a16="http://schemas.microsoft.com/office/drawing/2014/main" id="{61B370BC-18DA-4794-8599-073DECE93E8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a:extLst>
            <a:ext uri="{FF2B5EF4-FFF2-40B4-BE49-F238E27FC236}">
              <a16:creationId xmlns:a16="http://schemas.microsoft.com/office/drawing/2014/main" id="{E5BC9994-54F6-4DF1-9859-ABB3F02E38C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a:extLst>
            <a:ext uri="{FF2B5EF4-FFF2-40B4-BE49-F238E27FC236}">
              <a16:creationId xmlns:a16="http://schemas.microsoft.com/office/drawing/2014/main" id="{42A416FE-99D8-43A2-941C-D06CC6D6942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a:extLst>
            <a:ext uri="{FF2B5EF4-FFF2-40B4-BE49-F238E27FC236}">
              <a16:creationId xmlns:a16="http://schemas.microsoft.com/office/drawing/2014/main" id="{EF5E337F-F4AD-47BD-8C04-8743AE3C488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a:extLst>
            <a:ext uri="{FF2B5EF4-FFF2-40B4-BE49-F238E27FC236}">
              <a16:creationId xmlns:a16="http://schemas.microsoft.com/office/drawing/2014/main" id="{380D967A-5722-4EC4-B8B8-DA13AEDE275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a:extLst>
            <a:ext uri="{FF2B5EF4-FFF2-40B4-BE49-F238E27FC236}">
              <a16:creationId xmlns:a16="http://schemas.microsoft.com/office/drawing/2014/main" id="{F4EE9C79-B89F-4E23-8259-841D61334D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0" name="直線コネクタ 289">
          <a:extLst>
            <a:ext uri="{FF2B5EF4-FFF2-40B4-BE49-F238E27FC236}">
              <a16:creationId xmlns:a16="http://schemas.microsoft.com/office/drawing/2014/main" id="{E7EBCDDB-B4F4-4EDC-88E7-5EC60EC3BCBC}"/>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1" name="テキスト ボックス 290">
          <a:extLst>
            <a:ext uri="{FF2B5EF4-FFF2-40B4-BE49-F238E27FC236}">
              <a16:creationId xmlns:a16="http://schemas.microsoft.com/office/drawing/2014/main" id="{D16FE6F3-8094-418A-8766-8615DF60A59F}"/>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2" name="直線コネクタ 291">
          <a:extLst>
            <a:ext uri="{FF2B5EF4-FFF2-40B4-BE49-F238E27FC236}">
              <a16:creationId xmlns:a16="http://schemas.microsoft.com/office/drawing/2014/main" id="{8D6733B4-F0E3-43D4-9F8A-D6DABA243841}"/>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93" name="テキスト ボックス 292">
          <a:extLst>
            <a:ext uri="{FF2B5EF4-FFF2-40B4-BE49-F238E27FC236}">
              <a16:creationId xmlns:a16="http://schemas.microsoft.com/office/drawing/2014/main" id="{C7F3D3DC-8C3F-42F0-B6E0-2155D666A6DC}"/>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4" name="直線コネクタ 293">
          <a:extLst>
            <a:ext uri="{FF2B5EF4-FFF2-40B4-BE49-F238E27FC236}">
              <a16:creationId xmlns:a16="http://schemas.microsoft.com/office/drawing/2014/main" id="{1DFA2225-6B06-4698-99CF-8F7C83E5F7D8}"/>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95" name="テキスト ボックス 294">
          <a:extLst>
            <a:ext uri="{FF2B5EF4-FFF2-40B4-BE49-F238E27FC236}">
              <a16:creationId xmlns:a16="http://schemas.microsoft.com/office/drawing/2014/main" id="{460C6A76-8C8A-40DA-BA29-CE80A32064E2}"/>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6" name="直線コネクタ 295">
          <a:extLst>
            <a:ext uri="{FF2B5EF4-FFF2-40B4-BE49-F238E27FC236}">
              <a16:creationId xmlns:a16="http://schemas.microsoft.com/office/drawing/2014/main" id="{68FC12EB-4078-45A0-B35F-1A85367AE9E3}"/>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97" name="テキスト ボックス 296">
          <a:extLst>
            <a:ext uri="{FF2B5EF4-FFF2-40B4-BE49-F238E27FC236}">
              <a16:creationId xmlns:a16="http://schemas.microsoft.com/office/drawing/2014/main" id="{D2ECA45A-23AD-4C35-9844-6ADF6C5A0165}"/>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8" name="直線コネクタ 297">
          <a:extLst>
            <a:ext uri="{FF2B5EF4-FFF2-40B4-BE49-F238E27FC236}">
              <a16:creationId xmlns:a16="http://schemas.microsoft.com/office/drawing/2014/main" id="{7E65F4BF-817C-4C0F-A782-ACBFAE1270EE}"/>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99" name="テキスト ボックス 298">
          <a:extLst>
            <a:ext uri="{FF2B5EF4-FFF2-40B4-BE49-F238E27FC236}">
              <a16:creationId xmlns:a16="http://schemas.microsoft.com/office/drawing/2014/main" id="{E1F7BED1-6BF5-44C7-B49D-CD7BA57826D1}"/>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0" name="直線コネクタ 299">
          <a:extLst>
            <a:ext uri="{FF2B5EF4-FFF2-40B4-BE49-F238E27FC236}">
              <a16:creationId xmlns:a16="http://schemas.microsoft.com/office/drawing/2014/main" id="{AD378DD4-E2BB-49DA-95BD-447501ED60B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1" name="テキスト ボックス 300">
          <a:extLst>
            <a:ext uri="{FF2B5EF4-FFF2-40B4-BE49-F238E27FC236}">
              <a16:creationId xmlns:a16="http://schemas.microsoft.com/office/drawing/2014/main" id="{83555FF2-5078-40D9-A43B-C3211B7B5554}"/>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2" name="【公営住宅】&#10;一人当たり面積グラフ枠">
          <a:extLst>
            <a:ext uri="{FF2B5EF4-FFF2-40B4-BE49-F238E27FC236}">
              <a16:creationId xmlns:a16="http://schemas.microsoft.com/office/drawing/2014/main" id="{140DFF1E-6AB9-42BF-98B8-3B663EBEECE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35089</xdr:rowOff>
    </xdr:from>
    <xdr:to>
      <xdr:col>54</xdr:col>
      <xdr:colOff>189865</xdr:colOff>
      <xdr:row>86</xdr:row>
      <xdr:rowOff>109728</xdr:rowOff>
    </xdr:to>
    <xdr:cxnSp macro="">
      <xdr:nvCxnSpPr>
        <xdr:cNvPr id="303" name="直線コネクタ 302">
          <a:extLst>
            <a:ext uri="{FF2B5EF4-FFF2-40B4-BE49-F238E27FC236}">
              <a16:creationId xmlns:a16="http://schemas.microsoft.com/office/drawing/2014/main" id="{C4451E9A-F3ED-4221-8258-B2B894077C2C}"/>
            </a:ext>
          </a:extLst>
        </xdr:cNvPr>
        <xdr:cNvCxnSpPr/>
      </xdr:nvCxnSpPr>
      <xdr:spPr>
        <a:xfrm flipV="1">
          <a:off x="10476865" y="13408189"/>
          <a:ext cx="0" cy="144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113555</xdr:rowOff>
    </xdr:from>
    <xdr:ext cx="469744" cy="259045"/>
    <xdr:sp macro="" textlink="">
      <xdr:nvSpPr>
        <xdr:cNvPr id="304" name="【公営住宅】&#10;一人当たり面積最小値テキスト">
          <a:extLst>
            <a:ext uri="{FF2B5EF4-FFF2-40B4-BE49-F238E27FC236}">
              <a16:creationId xmlns:a16="http://schemas.microsoft.com/office/drawing/2014/main" id="{EBD0DE1D-9720-4DDF-9644-F552783C1716}"/>
            </a:ext>
          </a:extLst>
        </xdr:cNvPr>
        <xdr:cNvSpPr txBox="1"/>
      </xdr:nvSpPr>
      <xdr:spPr>
        <a:xfrm>
          <a:off x="10515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109728</xdr:rowOff>
    </xdr:from>
    <xdr:to>
      <xdr:col>55</xdr:col>
      <xdr:colOff>88900</xdr:colOff>
      <xdr:row>86</xdr:row>
      <xdr:rowOff>109728</xdr:rowOff>
    </xdr:to>
    <xdr:cxnSp macro="">
      <xdr:nvCxnSpPr>
        <xdr:cNvPr id="305" name="直線コネクタ 304">
          <a:extLst>
            <a:ext uri="{FF2B5EF4-FFF2-40B4-BE49-F238E27FC236}">
              <a16:creationId xmlns:a16="http://schemas.microsoft.com/office/drawing/2014/main" id="{E714D77B-CAAD-4C90-B099-7793CFCF066B}"/>
            </a:ext>
          </a:extLst>
        </xdr:cNvPr>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153216</xdr:rowOff>
    </xdr:from>
    <xdr:ext cx="534377" cy="259045"/>
    <xdr:sp macro="" textlink="">
      <xdr:nvSpPr>
        <xdr:cNvPr id="306" name="【公営住宅】&#10;一人当たり面積最大値テキスト">
          <a:extLst>
            <a:ext uri="{FF2B5EF4-FFF2-40B4-BE49-F238E27FC236}">
              <a16:creationId xmlns:a16="http://schemas.microsoft.com/office/drawing/2014/main" id="{BF8E586E-F3F7-48DC-A3A5-799D2D3BC340}"/>
            </a:ext>
          </a:extLst>
        </xdr:cNvPr>
        <xdr:cNvSpPr txBox="1"/>
      </xdr:nvSpPr>
      <xdr:spPr>
        <a:xfrm>
          <a:off x="10515600" y="131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35089</xdr:rowOff>
    </xdr:from>
    <xdr:to>
      <xdr:col>55</xdr:col>
      <xdr:colOff>88900</xdr:colOff>
      <xdr:row>78</xdr:row>
      <xdr:rowOff>35089</xdr:rowOff>
    </xdr:to>
    <xdr:cxnSp macro="">
      <xdr:nvCxnSpPr>
        <xdr:cNvPr id="307" name="直線コネクタ 306">
          <a:extLst>
            <a:ext uri="{FF2B5EF4-FFF2-40B4-BE49-F238E27FC236}">
              <a16:creationId xmlns:a16="http://schemas.microsoft.com/office/drawing/2014/main" id="{55D7E95F-EBF9-43EC-B160-4CDA13C33B9B}"/>
            </a:ext>
          </a:extLst>
        </xdr:cNvPr>
        <xdr:cNvCxnSpPr/>
      </xdr:nvCxnSpPr>
      <xdr:spPr>
        <a:xfrm>
          <a:off x="10388600" y="1340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87596</xdr:rowOff>
    </xdr:from>
    <xdr:ext cx="469744" cy="259045"/>
    <xdr:sp macro="" textlink="">
      <xdr:nvSpPr>
        <xdr:cNvPr id="308" name="【公営住宅】&#10;一人当たり面積平均値テキスト">
          <a:extLst>
            <a:ext uri="{FF2B5EF4-FFF2-40B4-BE49-F238E27FC236}">
              <a16:creationId xmlns:a16="http://schemas.microsoft.com/office/drawing/2014/main" id="{7443DB01-6BA8-41ED-8568-5079847CA919}"/>
            </a:ext>
          </a:extLst>
        </xdr:cNvPr>
        <xdr:cNvSpPr txBox="1"/>
      </xdr:nvSpPr>
      <xdr:spPr>
        <a:xfrm>
          <a:off x="10515600" y="14489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64719</xdr:rowOff>
    </xdr:from>
    <xdr:to>
      <xdr:col>55</xdr:col>
      <xdr:colOff>50800</xdr:colOff>
      <xdr:row>85</xdr:row>
      <xdr:rowOff>166319</xdr:rowOff>
    </xdr:to>
    <xdr:sp macro="" textlink="">
      <xdr:nvSpPr>
        <xdr:cNvPr id="309" name="フローチャート: 判断 308">
          <a:extLst>
            <a:ext uri="{FF2B5EF4-FFF2-40B4-BE49-F238E27FC236}">
              <a16:creationId xmlns:a16="http://schemas.microsoft.com/office/drawing/2014/main" id="{E85DDED5-44E5-4C1E-9EDF-7344A19386BC}"/>
            </a:ext>
          </a:extLst>
        </xdr:cNvPr>
        <xdr:cNvSpPr/>
      </xdr:nvSpPr>
      <xdr:spPr>
        <a:xfrm>
          <a:off x="10426700" y="1463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61404</xdr:rowOff>
    </xdr:from>
    <xdr:to>
      <xdr:col>50</xdr:col>
      <xdr:colOff>165100</xdr:colOff>
      <xdr:row>85</xdr:row>
      <xdr:rowOff>163004</xdr:rowOff>
    </xdr:to>
    <xdr:sp macro="" textlink="">
      <xdr:nvSpPr>
        <xdr:cNvPr id="310" name="フローチャート: 判断 309">
          <a:extLst>
            <a:ext uri="{FF2B5EF4-FFF2-40B4-BE49-F238E27FC236}">
              <a16:creationId xmlns:a16="http://schemas.microsoft.com/office/drawing/2014/main" id="{2BD6B67C-92FB-4C88-B0DE-49ACB1F4F3C6}"/>
            </a:ext>
          </a:extLst>
        </xdr:cNvPr>
        <xdr:cNvSpPr/>
      </xdr:nvSpPr>
      <xdr:spPr>
        <a:xfrm>
          <a:off x="9588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63728</xdr:rowOff>
    </xdr:from>
    <xdr:to>
      <xdr:col>46</xdr:col>
      <xdr:colOff>38100</xdr:colOff>
      <xdr:row>85</xdr:row>
      <xdr:rowOff>165328</xdr:rowOff>
    </xdr:to>
    <xdr:sp macro="" textlink="">
      <xdr:nvSpPr>
        <xdr:cNvPr id="311" name="フローチャート: 判断 310">
          <a:extLst>
            <a:ext uri="{FF2B5EF4-FFF2-40B4-BE49-F238E27FC236}">
              <a16:creationId xmlns:a16="http://schemas.microsoft.com/office/drawing/2014/main" id="{636A63FD-26DC-4704-829D-4FEE48552160}"/>
            </a:ext>
          </a:extLst>
        </xdr:cNvPr>
        <xdr:cNvSpPr/>
      </xdr:nvSpPr>
      <xdr:spPr>
        <a:xfrm>
          <a:off x="8699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97028</xdr:rowOff>
    </xdr:from>
    <xdr:to>
      <xdr:col>41</xdr:col>
      <xdr:colOff>101600</xdr:colOff>
      <xdr:row>86</xdr:row>
      <xdr:rowOff>27178</xdr:rowOff>
    </xdr:to>
    <xdr:sp macro="" textlink="">
      <xdr:nvSpPr>
        <xdr:cNvPr id="312" name="フローチャート: 判断 311">
          <a:extLst>
            <a:ext uri="{FF2B5EF4-FFF2-40B4-BE49-F238E27FC236}">
              <a16:creationId xmlns:a16="http://schemas.microsoft.com/office/drawing/2014/main" id="{609F8DCF-51C4-4ED5-838C-55EA29CF8FA4}"/>
            </a:ext>
          </a:extLst>
        </xdr:cNvPr>
        <xdr:cNvSpPr/>
      </xdr:nvSpPr>
      <xdr:spPr>
        <a:xfrm>
          <a:off x="7810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34925B26-12BB-4AFF-BB75-8D60727D07C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0DBF7B43-FC70-4502-9E77-FD75A1F8E04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265B6A6E-8E51-41BA-9307-33D8CEC0E39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79059E34-38EE-4F68-864C-ABD81B9B082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E53D2B53-4590-403D-804C-6B782C4577A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141148</xdr:rowOff>
    </xdr:from>
    <xdr:to>
      <xdr:col>55</xdr:col>
      <xdr:colOff>50800</xdr:colOff>
      <xdr:row>86</xdr:row>
      <xdr:rowOff>71298</xdr:rowOff>
    </xdr:to>
    <xdr:sp macro="" textlink="">
      <xdr:nvSpPr>
        <xdr:cNvPr id="318" name="楕円 317">
          <a:extLst>
            <a:ext uri="{FF2B5EF4-FFF2-40B4-BE49-F238E27FC236}">
              <a16:creationId xmlns:a16="http://schemas.microsoft.com/office/drawing/2014/main" id="{971F1E75-640B-44AD-8A68-521E81BCA28F}"/>
            </a:ext>
          </a:extLst>
        </xdr:cNvPr>
        <xdr:cNvSpPr/>
      </xdr:nvSpPr>
      <xdr:spPr>
        <a:xfrm>
          <a:off x="10426700" y="1471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56075</xdr:rowOff>
    </xdr:from>
    <xdr:ext cx="469744" cy="259045"/>
    <xdr:sp macro="" textlink="">
      <xdr:nvSpPr>
        <xdr:cNvPr id="319" name="【公営住宅】&#10;一人当たり面積該当値テキスト">
          <a:extLst>
            <a:ext uri="{FF2B5EF4-FFF2-40B4-BE49-F238E27FC236}">
              <a16:creationId xmlns:a16="http://schemas.microsoft.com/office/drawing/2014/main" id="{D7145B3E-D0CD-4515-AB81-91548329D0B9}"/>
            </a:ext>
          </a:extLst>
        </xdr:cNvPr>
        <xdr:cNvSpPr txBox="1"/>
      </xdr:nvSpPr>
      <xdr:spPr>
        <a:xfrm>
          <a:off x="10515600" y="14629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142900</xdr:rowOff>
    </xdr:from>
    <xdr:to>
      <xdr:col>50</xdr:col>
      <xdr:colOff>165100</xdr:colOff>
      <xdr:row>86</xdr:row>
      <xdr:rowOff>73050</xdr:rowOff>
    </xdr:to>
    <xdr:sp macro="" textlink="">
      <xdr:nvSpPr>
        <xdr:cNvPr id="320" name="楕円 319">
          <a:extLst>
            <a:ext uri="{FF2B5EF4-FFF2-40B4-BE49-F238E27FC236}">
              <a16:creationId xmlns:a16="http://schemas.microsoft.com/office/drawing/2014/main" id="{55DA2591-E2BE-4559-ADFA-4E13E0E13F98}"/>
            </a:ext>
          </a:extLst>
        </xdr:cNvPr>
        <xdr:cNvSpPr/>
      </xdr:nvSpPr>
      <xdr:spPr>
        <a:xfrm>
          <a:off x="9588500" y="147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20498</xdr:rowOff>
    </xdr:from>
    <xdr:to>
      <xdr:col>55</xdr:col>
      <xdr:colOff>0</xdr:colOff>
      <xdr:row>86</xdr:row>
      <xdr:rowOff>22250</xdr:rowOff>
    </xdr:to>
    <xdr:cxnSp macro="">
      <xdr:nvCxnSpPr>
        <xdr:cNvPr id="321" name="直線コネクタ 320">
          <a:extLst>
            <a:ext uri="{FF2B5EF4-FFF2-40B4-BE49-F238E27FC236}">
              <a16:creationId xmlns:a16="http://schemas.microsoft.com/office/drawing/2014/main" id="{0648F179-9A27-459B-AB5B-04CE3E1F4144}"/>
            </a:ext>
          </a:extLst>
        </xdr:cNvPr>
        <xdr:cNvCxnSpPr/>
      </xdr:nvCxnSpPr>
      <xdr:spPr>
        <a:xfrm flipV="1">
          <a:off x="9639300" y="14765198"/>
          <a:ext cx="8382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48183</xdr:rowOff>
    </xdr:from>
    <xdr:to>
      <xdr:col>46</xdr:col>
      <xdr:colOff>38100</xdr:colOff>
      <xdr:row>85</xdr:row>
      <xdr:rowOff>149783</xdr:rowOff>
    </xdr:to>
    <xdr:sp macro="" textlink="">
      <xdr:nvSpPr>
        <xdr:cNvPr id="322" name="楕円 321">
          <a:extLst>
            <a:ext uri="{FF2B5EF4-FFF2-40B4-BE49-F238E27FC236}">
              <a16:creationId xmlns:a16="http://schemas.microsoft.com/office/drawing/2014/main" id="{4FADBDE9-924C-4666-93FA-A327FEC68084}"/>
            </a:ext>
          </a:extLst>
        </xdr:cNvPr>
        <xdr:cNvSpPr/>
      </xdr:nvSpPr>
      <xdr:spPr>
        <a:xfrm>
          <a:off x="8699500" y="1462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98983</xdr:rowOff>
    </xdr:from>
    <xdr:to>
      <xdr:col>50</xdr:col>
      <xdr:colOff>114300</xdr:colOff>
      <xdr:row>86</xdr:row>
      <xdr:rowOff>22250</xdr:rowOff>
    </xdr:to>
    <xdr:cxnSp macro="">
      <xdr:nvCxnSpPr>
        <xdr:cNvPr id="323" name="直線コネクタ 322">
          <a:extLst>
            <a:ext uri="{FF2B5EF4-FFF2-40B4-BE49-F238E27FC236}">
              <a16:creationId xmlns:a16="http://schemas.microsoft.com/office/drawing/2014/main" id="{A663B080-111C-49A5-952E-408491DE057E}"/>
            </a:ext>
          </a:extLst>
        </xdr:cNvPr>
        <xdr:cNvCxnSpPr/>
      </xdr:nvCxnSpPr>
      <xdr:spPr>
        <a:xfrm>
          <a:off x="8750300" y="14672233"/>
          <a:ext cx="889000" cy="94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8081</xdr:rowOff>
    </xdr:from>
    <xdr:ext cx="469744" cy="259045"/>
    <xdr:sp macro="" textlink="">
      <xdr:nvSpPr>
        <xdr:cNvPr id="324" name="n_1aveValue【公営住宅】&#10;一人当たり面積">
          <a:extLst>
            <a:ext uri="{FF2B5EF4-FFF2-40B4-BE49-F238E27FC236}">
              <a16:creationId xmlns:a16="http://schemas.microsoft.com/office/drawing/2014/main" id="{344ADA6F-AB85-4781-BC08-03EED175BAEC}"/>
            </a:ext>
          </a:extLst>
        </xdr:cNvPr>
        <xdr:cNvSpPr txBox="1"/>
      </xdr:nvSpPr>
      <xdr:spPr>
        <a:xfrm>
          <a:off x="93917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156455</xdr:rowOff>
    </xdr:from>
    <xdr:ext cx="469744" cy="259045"/>
    <xdr:sp macro="" textlink="">
      <xdr:nvSpPr>
        <xdr:cNvPr id="325" name="n_2aveValue【公営住宅】&#10;一人当たり面積">
          <a:extLst>
            <a:ext uri="{FF2B5EF4-FFF2-40B4-BE49-F238E27FC236}">
              <a16:creationId xmlns:a16="http://schemas.microsoft.com/office/drawing/2014/main" id="{D8016C9D-58BB-4DB5-9C9D-88E5450E7A75}"/>
            </a:ext>
          </a:extLst>
        </xdr:cNvPr>
        <xdr:cNvSpPr txBox="1"/>
      </xdr:nvSpPr>
      <xdr:spPr>
        <a:xfrm>
          <a:off x="8515427" y="1472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43705</xdr:rowOff>
    </xdr:from>
    <xdr:ext cx="469744" cy="259045"/>
    <xdr:sp macro="" textlink="">
      <xdr:nvSpPr>
        <xdr:cNvPr id="326" name="n_3aveValue【公営住宅】&#10;一人当たり面積">
          <a:extLst>
            <a:ext uri="{FF2B5EF4-FFF2-40B4-BE49-F238E27FC236}">
              <a16:creationId xmlns:a16="http://schemas.microsoft.com/office/drawing/2014/main" id="{ACC89148-38EA-4065-9481-4420FC5A2447}"/>
            </a:ext>
          </a:extLst>
        </xdr:cNvPr>
        <xdr:cNvSpPr txBox="1"/>
      </xdr:nvSpPr>
      <xdr:spPr>
        <a:xfrm>
          <a:off x="7626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64177</xdr:rowOff>
    </xdr:from>
    <xdr:ext cx="469744" cy="259045"/>
    <xdr:sp macro="" textlink="">
      <xdr:nvSpPr>
        <xdr:cNvPr id="327" name="n_1mainValue【公営住宅】&#10;一人当たり面積">
          <a:extLst>
            <a:ext uri="{FF2B5EF4-FFF2-40B4-BE49-F238E27FC236}">
              <a16:creationId xmlns:a16="http://schemas.microsoft.com/office/drawing/2014/main" id="{44D10FB0-E230-4C9F-B43B-9AE1CDC135B3}"/>
            </a:ext>
          </a:extLst>
        </xdr:cNvPr>
        <xdr:cNvSpPr txBox="1"/>
      </xdr:nvSpPr>
      <xdr:spPr>
        <a:xfrm>
          <a:off x="9391727" y="14808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166310</xdr:rowOff>
    </xdr:from>
    <xdr:ext cx="469744" cy="259045"/>
    <xdr:sp macro="" textlink="">
      <xdr:nvSpPr>
        <xdr:cNvPr id="328" name="n_2mainValue【公営住宅】&#10;一人当たり面積">
          <a:extLst>
            <a:ext uri="{FF2B5EF4-FFF2-40B4-BE49-F238E27FC236}">
              <a16:creationId xmlns:a16="http://schemas.microsoft.com/office/drawing/2014/main" id="{B28155F7-5BBD-461E-8F3E-623BE18CF5CA}"/>
            </a:ext>
          </a:extLst>
        </xdr:cNvPr>
        <xdr:cNvSpPr txBox="1"/>
      </xdr:nvSpPr>
      <xdr:spPr>
        <a:xfrm>
          <a:off x="8515427" y="14396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9" name="正方形/長方形 328">
          <a:extLst>
            <a:ext uri="{FF2B5EF4-FFF2-40B4-BE49-F238E27FC236}">
              <a16:creationId xmlns:a16="http://schemas.microsoft.com/office/drawing/2014/main" id="{291B06F2-7ED8-4A83-97D2-3DDE41C80CD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0" name="正方形/長方形 329">
          <a:extLst>
            <a:ext uri="{FF2B5EF4-FFF2-40B4-BE49-F238E27FC236}">
              <a16:creationId xmlns:a16="http://schemas.microsoft.com/office/drawing/2014/main" id="{BD5E3847-87B0-4C65-8B98-C02B636EEC7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1" name="正方形/長方形 330">
          <a:extLst>
            <a:ext uri="{FF2B5EF4-FFF2-40B4-BE49-F238E27FC236}">
              <a16:creationId xmlns:a16="http://schemas.microsoft.com/office/drawing/2014/main" id="{E13F807D-692F-4D05-A29D-D491BE67EE1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2" name="正方形/長方形 331">
          <a:extLst>
            <a:ext uri="{FF2B5EF4-FFF2-40B4-BE49-F238E27FC236}">
              <a16:creationId xmlns:a16="http://schemas.microsoft.com/office/drawing/2014/main" id="{504D9211-8549-4BFE-B9AD-9E7A0CC8A49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3" name="正方形/長方形 332">
          <a:extLst>
            <a:ext uri="{FF2B5EF4-FFF2-40B4-BE49-F238E27FC236}">
              <a16:creationId xmlns:a16="http://schemas.microsoft.com/office/drawing/2014/main" id="{EA2ECEE0-27C4-40F0-822E-ADD53F37727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4" name="正方形/長方形 333">
          <a:extLst>
            <a:ext uri="{FF2B5EF4-FFF2-40B4-BE49-F238E27FC236}">
              <a16:creationId xmlns:a16="http://schemas.microsoft.com/office/drawing/2014/main" id="{BA2FDB93-5E2F-4638-B301-35DAEF98C72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5" name="正方形/長方形 334">
          <a:extLst>
            <a:ext uri="{FF2B5EF4-FFF2-40B4-BE49-F238E27FC236}">
              <a16:creationId xmlns:a16="http://schemas.microsoft.com/office/drawing/2014/main" id="{558CD729-C40B-4DCF-AE8F-61FD1969B0F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6" name="正方形/長方形 335">
          <a:extLst>
            <a:ext uri="{FF2B5EF4-FFF2-40B4-BE49-F238E27FC236}">
              <a16:creationId xmlns:a16="http://schemas.microsoft.com/office/drawing/2014/main" id="{D88DEBD0-73A2-413B-BBF9-49000C26982B}"/>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7" name="正方形/長方形 336">
          <a:extLst>
            <a:ext uri="{FF2B5EF4-FFF2-40B4-BE49-F238E27FC236}">
              <a16:creationId xmlns:a16="http://schemas.microsoft.com/office/drawing/2014/main" id="{C3464A11-2646-4F71-85D5-E36EBFC2F92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8" name="正方形/長方形 337">
          <a:extLst>
            <a:ext uri="{FF2B5EF4-FFF2-40B4-BE49-F238E27FC236}">
              <a16:creationId xmlns:a16="http://schemas.microsoft.com/office/drawing/2014/main" id="{6724108F-4D7F-40B6-8297-A2C2DFE5B72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9" name="正方形/長方形 338">
          <a:extLst>
            <a:ext uri="{FF2B5EF4-FFF2-40B4-BE49-F238E27FC236}">
              <a16:creationId xmlns:a16="http://schemas.microsoft.com/office/drawing/2014/main" id="{5C258534-FDB4-41EC-84A6-1063B2B69CA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0" name="正方形/長方形 339">
          <a:extLst>
            <a:ext uri="{FF2B5EF4-FFF2-40B4-BE49-F238E27FC236}">
              <a16:creationId xmlns:a16="http://schemas.microsoft.com/office/drawing/2014/main" id="{4FDCFA27-3D89-435C-BDE1-8F0C9C73283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1" name="正方形/長方形 340">
          <a:extLst>
            <a:ext uri="{FF2B5EF4-FFF2-40B4-BE49-F238E27FC236}">
              <a16:creationId xmlns:a16="http://schemas.microsoft.com/office/drawing/2014/main" id="{56A94AF7-6533-4194-9591-9F8D4CC4BD7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2" name="正方形/長方形 341">
          <a:extLst>
            <a:ext uri="{FF2B5EF4-FFF2-40B4-BE49-F238E27FC236}">
              <a16:creationId xmlns:a16="http://schemas.microsoft.com/office/drawing/2014/main" id="{5CA321D3-AF58-4191-810A-0EEDED35CF7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3" name="正方形/長方形 342">
          <a:extLst>
            <a:ext uri="{FF2B5EF4-FFF2-40B4-BE49-F238E27FC236}">
              <a16:creationId xmlns:a16="http://schemas.microsoft.com/office/drawing/2014/main" id="{98D43F0B-BF2E-42B8-BAD9-0AEE070C126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4" name="正方形/長方形 343">
          <a:extLst>
            <a:ext uri="{FF2B5EF4-FFF2-40B4-BE49-F238E27FC236}">
              <a16:creationId xmlns:a16="http://schemas.microsoft.com/office/drawing/2014/main" id="{043AA8FD-574D-4922-9449-5D2880E098B5}"/>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5" name="正方形/長方形 344">
          <a:extLst>
            <a:ext uri="{FF2B5EF4-FFF2-40B4-BE49-F238E27FC236}">
              <a16:creationId xmlns:a16="http://schemas.microsoft.com/office/drawing/2014/main" id="{D67B51F8-3D33-4246-B4F7-EC5E64750F6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6" name="正方形/長方形 345">
          <a:extLst>
            <a:ext uri="{FF2B5EF4-FFF2-40B4-BE49-F238E27FC236}">
              <a16:creationId xmlns:a16="http://schemas.microsoft.com/office/drawing/2014/main" id="{6704C641-B20A-4584-8AF3-F85B8C9F5F1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7" name="正方形/長方形 346">
          <a:extLst>
            <a:ext uri="{FF2B5EF4-FFF2-40B4-BE49-F238E27FC236}">
              <a16:creationId xmlns:a16="http://schemas.microsoft.com/office/drawing/2014/main" id="{5A4133AC-D503-487D-AC78-18272405A0A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8" name="正方形/長方形 347">
          <a:extLst>
            <a:ext uri="{FF2B5EF4-FFF2-40B4-BE49-F238E27FC236}">
              <a16:creationId xmlns:a16="http://schemas.microsoft.com/office/drawing/2014/main" id="{99CFEBC3-D61F-4825-A232-2B4F244542F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9" name="正方形/長方形 348">
          <a:extLst>
            <a:ext uri="{FF2B5EF4-FFF2-40B4-BE49-F238E27FC236}">
              <a16:creationId xmlns:a16="http://schemas.microsoft.com/office/drawing/2014/main" id="{B58E10D0-D5B4-4230-94DA-93E3258927B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0" name="正方形/長方形 349">
          <a:extLst>
            <a:ext uri="{FF2B5EF4-FFF2-40B4-BE49-F238E27FC236}">
              <a16:creationId xmlns:a16="http://schemas.microsoft.com/office/drawing/2014/main" id="{BF8BF6A9-7C72-4A5E-9D21-CE4DF45547A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1" name="正方形/長方形 350">
          <a:extLst>
            <a:ext uri="{FF2B5EF4-FFF2-40B4-BE49-F238E27FC236}">
              <a16:creationId xmlns:a16="http://schemas.microsoft.com/office/drawing/2014/main" id="{CA780BB6-A96A-4E7D-82E6-C36F15ED9D9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2" name="正方形/長方形 351">
          <a:extLst>
            <a:ext uri="{FF2B5EF4-FFF2-40B4-BE49-F238E27FC236}">
              <a16:creationId xmlns:a16="http://schemas.microsoft.com/office/drawing/2014/main" id="{883153A6-0127-442D-955C-BF2469CA493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3" name="テキスト ボックス 352">
          <a:extLst>
            <a:ext uri="{FF2B5EF4-FFF2-40B4-BE49-F238E27FC236}">
              <a16:creationId xmlns:a16="http://schemas.microsoft.com/office/drawing/2014/main" id="{C00FA72F-87C6-493D-B56F-C756C345801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4" name="直線コネクタ 353">
          <a:extLst>
            <a:ext uri="{FF2B5EF4-FFF2-40B4-BE49-F238E27FC236}">
              <a16:creationId xmlns:a16="http://schemas.microsoft.com/office/drawing/2014/main" id="{094ED02C-B67B-4E9B-8CF8-5BDF61FD586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5" name="直線コネクタ 354">
          <a:extLst>
            <a:ext uri="{FF2B5EF4-FFF2-40B4-BE49-F238E27FC236}">
              <a16:creationId xmlns:a16="http://schemas.microsoft.com/office/drawing/2014/main" id="{B34F886F-A14F-42D5-A448-A9A993DDD5B8}"/>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6" name="テキスト ボックス 355">
          <a:extLst>
            <a:ext uri="{FF2B5EF4-FFF2-40B4-BE49-F238E27FC236}">
              <a16:creationId xmlns:a16="http://schemas.microsoft.com/office/drawing/2014/main" id="{9A2B1E7D-0560-4101-9144-ADD0CA1A51D2}"/>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7" name="直線コネクタ 356">
          <a:extLst>
            <a:ext uri="{FF2B5EF4-FFF2-40B4-BE49-F238E27FC236}">
              <a16:creationId xmlns:a16="http://schemas.microsoft.com/office/drawing/2014/main" id="{907911BC-965F-493B-873B-5105640B1818}"/>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8" name="テキスト ボックス 357">
          <a:extLst>
            <a:ext uri="{FF2B5EF4-FFF2-40B4-BE49-F238E27FC236}">
              <a16:creationId xmlns:a16="http://schemas.microsoft.com/office/drawing/2014/main" id="{51A4323C-00E3-47BC-A101-CD007AF06F57}"/>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9" name="直線コネクタ 358">
          <a:extLst>
            <a:ext uri="{FF2B5EF4-FFF2-40B4-BE49-F238E27FC236}">
              <a16:creationId xmlns:a16="http://schemas.microsoft.com/office/drawing/2014/main" id="{5EA0D71D-345A-45BB-97A5-A002CAE97E1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0" name="テキスト ボックス 359">
          <a:extLst>
            <a:ext uri="{FF2B5EF4-FFF2-40B4-BE49-F238E27FC236}">
              <a16:creationId xmlns:a16="http://schemas.microsoft.com/office/drawing/2014/main" id="{B67B9755-3D20-4C5A-A71B-ECDEBF8C5B08}"/>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1" name="直線コネクタ 360">
          <a:extLst>
            <a:ext uri="{FF2B5EF4-FFF2-40B4-BE49-F238E27FC236}">
              <a16:creationId xmlns:a16="http://schemas.microsoft.com/office/drawing/2014/main" id="{9F30AB0D-3C0D-4868-899B-58389B5E9C86}"/>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2" name="テキスト ボックス 361">
          <a:extLst>
            <a:ext uri="{FF2B5EF4-FFF2-40B4-BE49-F238E27FC236}">
              <a16:creationId xmlns:a16="http://schemas.microsoft.com/office/drawing/2014/main" id="{21913BC3-4458-4F97-B275-B3644160592D}"/>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3" name="直線コネクタ 362">
          <a:extLst>
            <a:ext uri="{FF2B5EF4-FFF2-40B4-BE49-F238E27FC236}">
              <a16:creationId xmlns:a16="http://schemas.microsoft.com/office/drawing/2014/main" id="{D4DB43EC-228A-4C11-8D5A-F562716D10DB}"/>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4" name="テキスト ボックス 363">
          <a:extLst>
            <a:ext uri="{FF2B5EF4-FFF2-40B4-BE49-F238E27FC236}">
              <a16:creationId xmlns:a16="http://schemas.microsoft.com/office/drawing/2014/main" id="{A87251AD-7A1B-4D95-B1EC-CF02D6157F75}"/>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5" name="直線コネクタ 364">
          <a:extLst>
            <a:ext uri="{FF2B5EF4-FFF2-40B4-BE49-F238E27FC236}">
              <a16:creationId xmlns:a16="http://schemas.microsoft.com/office/drawing/2014/main" id="{A49C7D8C-219F-482A-82B7-CCD9AB405DF2}"/>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6" name="テキスト ボックス 365">
          <a:extLst>
            <a:ext uri="{FF2B5EF4-FFF2-40B4-BE49-F238E27FC236}">
              <a16:creationId xmlns:a16="http://schemas.microsoft.com/office/drawing/2014/main" id="{81A6E656-5717-4846-97B3-4191D05C9537}"/>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7" name="直線コネクタ 366">
          <a:extLst>
            <a:ext uri="{FF2B5EF4-FFF2-40B4-BE49-F238E27FC236}">
              <a16:creationId xmlns:a16="http://schemas.microsoft.com/office/drawing/2014/main" id="{196ED5EC-AC7B-42FD-98FE-B02D0BB2B86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8" name="テキスト ボックス 367">
          <a:extLst>
            <a:ext uri="{FF2B5EF4-FFF2-40B4-BE49-F238E27FC236}">
              <a16:creationId xmlns:a16="http://schemas.microsoft.com/office/drawing/2014/main" id="{A9E524D4-505E-4AD6-92A2-D654061AA561}"/>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9" name="【認定こども園・幼稚園・保育所】&#10;有形固定資産減価償却率グラフ枠">
          <a:extLst>
            <a:ext uri="{FF2B5EF4-FFF2-40B4-BE49-F238E27FC236}">
              <a16:creationId xmlns:a16="http://schemas.microsoft.com/office/drawing/2014/main" id="{F50B185B-0229-46B5-9010-3538094C135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25581</xdr:rowOff>
    </xdr:to>
    <xdr:cxnSp macro="">
      <xdr:nvCxnSpPr>
        <xdr:cNvPr id="370" name="直線コネクタ 369">
          <a:extLst>
            <a:ext uri="{FF2B5EF4-FFF2-40B4-BE49-F238E27FC236}">
              <a16:creationId xmlns:a16="http://schemas.microsoft.com/office/drawing/2014/main" id="{B18F9FAE-6B80-4B42-8CD1-D564D4FE47B5}"/>
            </a:ext>
          </a:extLst>
        </xdr:cNvPr>
        <xdr:cNvCxnSpPr/>
      </xdr:nvCxnSpPr>
      <xdr:spPr>
        <a:xfrm flipV="1">
          <a:off x="16318864" y="5660572"/>
          <a:ext cx="0"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29408</xdr:rowOff>
    </xdr:from>
    <xdr:ext cx="340478" cy="259045"/>
    <xdr:sp macro="" textlink="">
      <xdr:nvSpPr>
        <xdr:cNvPr id="371" name="【認定こども園・幼稚園・保育所】&#10;有形固定資産減価償却率最小値テキスト">
          <a:extLst>
            <a:ext uri="{FF2B5EF4-FFF2-40B4-BE49-F238E27FC236}">
              <a16:creationId xmlns:a16="http://schemas.microsoft.com/office/drawing/2014/main" id="{646BBDF6-14CE-4075-8ACD-7717AE9ACB2F}"/>
            </a:ext>
          </a:extLst>
        </xdr:cNvPr>
        <xdr:cNvSpPr txBox="1"/>
      </xdr:nvSpPr>
      <xdr:spPr>
        <a:xfrm>
          <a:off x="16357600" y="7230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25581</xdr:rowOff>
    </xdr:from>
    <xdr:to>
      <xdr:col>86</xdr:col>
      <xdr:colOff>25400</xdr:colOff>
      <xdr:row>42</xdr:row>
      <xdr:rowOff>25581</xdr:rowOff>
    </xdr:to>
    <xdr:cxnSp macro="">
      <xdr:nvCxnSpPr>
        <xdr:cNvPr id="372" name="直線コネクタ 371">
          <a:extLst>
            <a:ext uri="{FF2B5EF4-FFF2-40B4-BE49-F238E27FC236}">
              <a16:creationId xmlns:a16="http://schemas.microsoft.com/office/drawing/2014/main" id="{1A5C2B4E-9089-44AC-A9DA-B83ACD17FF8F}"/>
            </a:ext>
          </a:extLst>
        </xdr:cNvPr>
        <xdr:cNvCxnSpPr/>
      </xdr:nvCxnSpPr>
      <xdr:spPr>
        <a:xfrm>
          <a:off x="16230600" y="722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73" name="【認定こども園・幼稚園・保育所】&#10;有形固定資産減価償却率最大値テキスト">
          <a:extLst>
            <a:ext uri="{FF2B5EF4-FFF2-40B4-BE49-F238E27FC236}">
              <a16:creationId xmlns:a16="http://schemas.microsoft.com/office/drawing/2014/main" id="{1156B43C-263E-48B6-9B9A-BD783EF9EB43}"/>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74" name="直線コネクタ 373">
          <a:extLst>
            <a:ext uri="{FF2B5EF4-FFF2-40B4-BE49-F238E27FC236}">
              <a16:creationId xmlns:a16="http://schemas.microsoft.com/office/drawing/2014/main" id="{16A8EF3B-6DA0-4B7F-B875-52C7466EAA2E}"/>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162214</xdr:rowOff>
    </xdr:from>
    <xdr:ext cx="405111" cy="259045"/>
    <xdr:sp macro="" textlink="">
      <xdr:nvSpPr>
        <xdr:cNvPr id="375" name="【認定こども園・幼稚園・保育所】&#10;有形固定資産減価償却率平均値テキスト">
          <a:extLst>
            <a:ext uri="{FF2B5EF4-FFF2-40B4-BE49-F238E27FC236}">
              <a16:creationId xmlns:a16="http://schemas.microsoft.com/office/drawing/2014/main" id="{3954DBA4-F190-4C68-9EE5-16715A25AF54}"/>
            </a:ext>
          </a:extLst>
        </xdr:cNvPr>
        <xdr:cNvSpPr txBox="1"/>
      </xdr:nvSpPr>
      <xdr:spPr>
        <a:xfrm>
          <a:off x="16357600" y="633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12337</xdr:rowOff>
    </xdr:from>
    <xdr:to>
      <xdr:col>85</xdr:col>
      <xdr:colOff>177800</xdr:colOff>
      <xdr:row>37</xdr:row>
      <xdr:rowOff>113937</xdr:rowOff>
    </xdr:to>
    <xdr:sp macro="" textlink="">
      <xdr:nvSpPr>
        <xdr:cNvPr id="376" name="フローチャート: 判断 375">
          <a:extLst>
            <a:ext uri="{FF2B5EF4-FFF2-40B4-BE49-F238E27FC236}">
              <a16:creationId xmlns:a16="http://schemas.microsoft.com/office/drawing/2014/main" id="{5DAC053C-7D6F-4777-9DBB-A9FB9C7753AF}"/>
            </a:ext>
          </a:extLst>
        </xdr:cNvPr>
        <xdr:cNvSpPr/>
      </xdr:nvSpPr>
      <xdr:spPr>
        <a:xfrm>
          <a:off x="16268700" y="635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7439</xdr:rowOff>
    </xdr:from>
    <xdr:to>
      <xdr:col>81</xdr:col>
      <xdr:colOff>101600</xdr:colOff>
      <xdr:row>37</xdr:row>
      <xdr:rowOff>109039</xdr:rowOff>
    </xdr:to>
    <xdr:sp macro="" textlink="">
      <xdr:nvSpPr>
        <xdr:cNvPr id="377" name="フローチャート: 判断 376">
          <a:extLst>
            <a:ext uri="{FF2B5EF4-FFF2-40B4-BE49-F238E27FC236}">
              <a16:creationId xmlns:a16="http://schemas.microsoft.com/office/drawing/2014/main" id="{8F58CE78-0478-4DD8-8E24-1F474DA658B6}"/>
            </a:ext>
          </a:extLst>
        </xdr:cNvPr>
        <xdr:cNvSpPr/>
      </xdr:nvSpPr>
      <xdr:spPr>
        <a:xfrm>
          <a:off x="15430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131536</xdr:rowOff>
    </xdr:from>
    <xdr:to>
      <xdr:col>76</xdr:col>
      <xdr:colOff>165100</xdr:colOff>
      <xdr:row>37</xdr:row>
      <xdr:rowOff>61686</xdr:rowOff>
    </xdr:to>
    <xdr:sp macro="" textlink="">
      <xdr:nvSpPr>
        <xdr:cNvPr id="378" name="フローチャート: 判断 377">
          <a:extLst>
            <a:ext uri="{FF2B5EF4-FFF2-40B4-BE49-F238E27FC236}">
              <a16:creationId xmlns:a16="http://schemas.microsoft.com/office/drawing/2014/main" id="{042E38B7-A69C-427F-8297-FE80EAA3F349}"/>
            </a:ext>
          </a:extLst>
        </xdr:cNvPr>
        <xdr:cNvSpPr/>
      </xdr:nvSpPr>
      <xdr:spPr>
        <a:xfrm>
          <a:off x="14541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379" name="フローチャート: 判断 378">
          <a:extLst>
            <a:ext uri="{FF2B5EF4-FFF2-40B4-BE49-F238E27FC236}">
              <a16:creationId xmlns:a16="http://schemas.microsoft.com/office/drawing/2014/main" id="{4219D65C-6B52-453C-99BB-08B673266572}"/>
            </a:ext>
          </a:extLst>
        </xdr:cNvPr>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0" name="テキスト ボックス 379">
          <a:extLst>
            <a:ext uri="{FF2B5EF4-FFF2-40B4-BE49-F238E27FC236}">
              <a16:creationId xmlns:a16="http://schemas.microsoft.com/office/drawing/2014/main" id="{B371D87C-2E62-4157-8F7B-210FF8801CD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id="{3DB4C707-B121-4F41-A733-2D90870CCEE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73CBF8C8-FA27-42DE-8EAE-15FD59AC011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7387A132-9F5A-42C0-9194-8228DE4C417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28B2E570-4F33-4EA3-AE73-53B2B6EAAF9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123372</xdr:rowOff>
    </xdr:from>
    <xdr:to>
      <xdr:col>85</xdr:col>
      <xdr:colOff>177800</xdr:colOff>
      <xdr:row>33</xdr:row>
      <xdr:rowOff>53522</xdr:rowOff>
    </xdr:to>
    <xdr:sp macro="" textlink="">
      <xdr:nvSpPr>
        <xdr:cNvPr id="385" name="楕円 384">
          <a:extLst>
            <a:ext uri="{FF2B5EF4-FFF2-40B4-BE49-F238E27FC236}">
              <a16:creationId xmlns:a16="http://schemas.microsoft.com/office/drawing/2014/main" id="{D736143F-F48D-4E6B-B3C0-046CEE8EC765}"/>
            </a:ext>
          </a:extLst>
        </xdr:cNvPr>
        <xdr:cNvSpPr/>
      </xdr:nvSpPr>
      <xdr:spPr>
        <a:xfrm>
          <a:off x="162687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76399</xdr:rowOff>
    </xdr:from>
    <xdr:ext cx="469744" cy="259045"/>
    <xdr:sp macro="" textlink="">
      <xdr:nvSpPr>
        <xdr:cNvPr id="386" name="【認定こども園・幼稚園・保育所】&#10;有形固定資産減価償却率該当値テキスト">
          <a:extLst>
            <a:ext uri="{FF2B5EF4-FFF2-40B4-BE49-F238E27FC236}">
              <a16:creationId xmlns:a16="http://schemas.microsoft.com/office/drawing/2014/main" id="{F68FDFD1-2DF9-44A8-9EB3-D3F25049C8F3}"/>
            </a:ext>
          </a:extLst>
        </xdr:cNvPr>
        <xdr:cNvSpPr txBox="1"/>
      </xdr:nvSpPr>
      <xdr:spPr>
        <a:xfrm>
          <a:off x="16357600" y="556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123372</xdr:rowOff>
    </xdr:from>
    <xdr:to>
      <xdr:col>81</xdr:col>
      <xdr:colOff>101600</xdr:colOff>
      <xdr:row>33</xdr:row>
      <xdr:rowOff>53522</xdr:rowOff>
    </xdr:to>
    <xdr:sp macro="" textlink="">
      <xdr:nvSpPr>
        <xdr:cNvPr id="387" name="楕円 386">
          <a:extLst>
            <a:ext uri="{FF2B5EF4-FFF2-40B4-BE49-F238E27FC236}">
              <a16:creationId xmlns:a16="http://schemas.microsoft.com/office/drawing/2014/main" id="{DA7D3D33-D690-4E76-8037-29A162147AFB}"/>
            </a:ext>
          </a:extLst>
        </xdr:cNvPr>
        <xdr:cNvSpPr/>
      </xdr:nvSpPr>
      <xdr:spPr>
        <a:xfrm>
          <a:off x="15430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2722</xdr:rowOff>
    </xdr:from>
    <xdr:to>
      <xdr:col>85</xdr:col>
      <xdr:colOff>127000</xdr:colOff>
      <xdr:row>33</xdr:row>
      <xdr:rowOff>2722</xdr:rowOff>
    </xdr:to>
    <xdr:cxnSp macro="">
      <xdr:nvCxnSpPr>
        <xdr:cNvPr id="388" name="直線コネクタ 387">
          <a:extLst>
            <a:ext uri="{FF2B5EF4-FFF2-40B4-BE49-F238E27FC236}">
              <a16:creationId xmlns:a16="http://schemas.microsoft.com/office/drawing/2014/main" id="{A26B515D-3DF2-477E-8858-DDC992D7F45D}"/>
            </a:ext>
          </a:extLst>
        </xdr:cNvPr>
        <xdr:cNvCxnSpPr/>
      </xdr:nvCxnSpPr>
      <xdr:spPr>
        <a:xfrm>
          <a:off x="15481300" y="56605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154396</xdr:rowOff>
    </xdr:from>
    <xdr:to>
      <xdr:col>76</xdr:col>
      <xdr:colOff>165100</xdr:colOff>
      <xdr:row>35</xdr:row>
      <xdr:rowOff>84546</xdr:rowOff>
    </xdr:to>
    <xdr:sp macro="" textlink="">
      <xdr:nvSpPr>
        <xdr:cNvPr id="389" name="楕円 388">
          <a:extLst>
            <a:ext uri="{FF2B5EF4-FFF2-40B4-BE49-F238E27FC236}">
              <a16:creationId xmlns:a16="http://schemas.microsoft.com/office/drawing/2014/main" id="{176FE41E-CF31-49F1-9970-F37C4F87B9B8}"/>
            </a:ext>
          </a:extLst>
        </xdr:cNvPr>
        <xdr:cNvSpPr/>
      </xdr:nvSpPr>
      <xdr:spPr>
        <a:xfrm>
          <a:off x="14541500" y="598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2722</xdr:rowOff>
    </xdr:from>
    <xdr:to>
      <xdr:col>81</xdr:col>
      <xdr:colOff>50800</xdr:colOff>
      <xdr:row>35</xdr:row>
      <xdr:rowOff>33746</xdr:rowOff>
    </xdr:to>
    <xdr:cxnSp macro="">
      <xdr:nvCxnSpPr>
        <xdr:cNvPr id="390" name="直線コネクタ 389">
          <a:extLst>
            <a:ext uri="{FF2B5EF4-FFF2-40B4-BE49-F238E27FC236}">
              <a16:creationId xmlns:a16="http://schemas.microsoft.com/office/drawing/2014/main" id="{DDE45C52-1CC0-4B10-87DD-071E6DAA28C7}"/>
            </a:ext>
          </a:extLst>
        </xdr:cNvPr>
        <xdr:cNvCxnSpPr/>
      </xdr:nvCxnSpPr>
      <xdr:spPr>
        <a:xfrm flipV="1">
          <a:off x="14592300" y="5660572"/>
          <a:ext cx="889000" cy="37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100166</xdr:rowOff>
    </xdr:from>
    <xdr:ext cx="405111" cy="259045"/>
    <xdr:sp macro="" textlink="">
      <xdr:nvSpPr>
        <xdr:cNvPr id="391" name="n_1aveValue【認定こども園・幼稚園・保育所】&#10;有形固定資産減価償却率">
          <a:extLst>
            <a:ext uri="{FF2B5EF4-FFF2-40B4-BE49-F238E27FC236}">
              <a16:creationId xmlns:a16="http://schemas.microsoft.com/office/drawing/2014/main" id="{23F3F309-4058-4F74-8189-DCC9913CD13D}"/>
            </a:ext>
          </a:extLst>
        </xdr:cNvPr>
        <xdr:cNvSpPr txBox="1"/>
      </xdr:nvSpPr>
      <xdr:spPr>
        <a:xfrm>
          <a:off x="15266044" y="644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52813</xdr:rowOff>
    </xdr:from>
    <xdr:ext cx="405111" cy="259045"/>
    <xdr:sp macro="" textlink="">
      <xdr:nvSpPr>
        <xdr:cNvPr id="392" name="n_2aveValue【認定こども園・幼稚園・保育所】&#10;有形固定資産減価償却率">
          <a:extLst>
            <a:ext uri="{FF2B5EF4-FFF2-40B4-BE49-F238E27FC236}">
              <a16:creationId xmlns:a16="http://schemas.microsoft.com/office/drawing/2014/main" id="{76AB75A9-9ECE-4515-A0D4-732DC951885B}"/>
            </a:ext>
          </a:extLst>
        </xdr:cNvPr>
        <xdr:cNvSpPr txBox="1"/>
      </xdr:nvSpPr>
      <xdr:spPr>
        <a:xfrm>
          <a:off x="14389744" y="639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105971</xdr:rowOff>
    </xdr:from>
    <xdr:ext cx="405111" cy="259045"/>
    <xdr:sp macro="" textlink="">
      <xdr:nvSpPr>
        <xdr:cNvPr id="393" name="n_3aveValue【認定こども園・幼稚園・保育所】&#10;有形固定資産減価償却率">
          <a:extLst>
            <a:ext uri="{FF2B5EF4-FFF2-40B4-BE49-F238E27FC236}">
              <a16:creationId xmlns:a16="http://schemas.microsoft.com/office/drawing/2014/main" id="{9376ECE9-D64C-418F-B3B0-D1AC8080E47D}"/>
            </a:ext>
          </a:extLst>
        </xdr:cNvPr>
        <xdr:cNvSpPr txBox="1"/>
      </xdr:nvSpPr>
      <xdr:spPr>
        <a:xfrm>
          <a:off x="13500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31</xdr:row>
      <xdr:rowOff>70049</xdr:rowOff>
    </xdr:from>
    <xdr:ext cx="469744" cy="259045"/>
    <xdr:sp macro="" textlink="">
      <xdr:nvSpPr>
        <xdr:cNvPr id="394" name="n_1mainValue【認定こども園・幼稚園・保育所】&#10;有形固定資産減価償却率">
          <a:extLst>
            <a:ext uri="{FF2B5EF4-FFF2-40B4-BE49-F238E27FC236}">
              <a16:creationId xmlns:a16="http://schemas.microsoft.com/office/drawing/2014/main" id="{FCE115A0-09FF-435F-803C-514CEE7BF73E}"/>
            </a:ext>
          </a:extLst>
        </xdr:cNvPr>
        <xdr:cNvSpPr txBox="1"/>
      </xdr:nvSpPr>
      <xdr:spPr>
        <a:xfrm>
          <a:off x="152337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101073</xdr:rowOff>
    </xdr:from>
    <xdr:ext cx="405111" cy="259045"/>
    <xdr:sp macro="" textlink="">
      <xdr:nvSpPr>
        <xdr:cNvPr id="395" name="n_2mainValue【認定こども園・幼稚園・保育所】&#10;有形固定資産減価償却率">
          <a:extLst>
            <a:ext uri="{FF2B5EF4-FFF2-40B4-BE49-F238E27FC236}">
              <a16:creationId xmlns:a16="http://schemas.microsoft.com/office/drawing/2014/main" id="{60BBB87C-4706-4748-84E7-0E5FF7796101}"/>
            </a:ext>
          </a:extLst>
        </xdr:cNvPr>
        <xdr:cNvSpPr txBox="1"/>
      </xdr:nvSpPr>
      <xdr:spPr>
        <a:xfrm>
          <a:off x="14389744" y="5758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6" name="正方形/長方形 395">
          <a:extLst>
            <a:ext uri="{FF2B5EF4-FFF2-40B4-BE49-F238E27FC236}">
              <a16:creationId xmlns:a16="http://schemas.microsoft.com/office/drawing/2014/main" id="{3321E86F-54F3-44B0-BFF5-CE04CEDEAAE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7" name="正方形/長方形 396">
          <a:extLst>
            <a:ext uri="{FF2B5EF4-FFF2-40B4-BE49-F238E27FC236}">
              <a16:creationId xmlns:a16="http://schemas.microsoft.com/office/drawing/2014/main" id="{BE778286-D5B3-4F44-95BE-2FAE3B67188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8" name="正方形/長方形 397">
          <a:extLst>
            <a:ext uri="{FF2B5EF4-FFF2-40B4-BE49-F238E27FC236}">
              <a16:creationId xmlns:a16="http://schemas.microsoft.com/office/drawing/2014/main" id="{F2B6F6E2-F325-4BB7-B7EA-821BFC8F31C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9" name="正方形/長方形 398">
          <a:extLst>
            <a:ext uri="{FF2B5EF4-FFF2-40B4-BE49-F238E27FC236}">
              <a16:creationId xmlns:a16="http://schemas.microsoft.com/office/drawing/2014/main" id="{86206763-CCBF-456B-AA89-A911573DE26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0" name="正方形/長方形 399">
          <a:extLst>
            <a:ext uri="{FF2B5EF4-FFF2-40B4-BE49-F238E27FC236}">
              <a16:creationId xmlns:a16="http://schemas.microsoft.com/office/drawing/2014/main" id="{95FA854D-606B-445E-BF88-A3724608A05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1" name="正方形/長方形 400">
          <a:extLst>
            <a:ext uri="{FF2B5EF4-FFF2-40B4-BE49-F238E27FC236}">
              <a16:creationId xmlns:a16="http://schemas.microsoft.com/office/drawing/2014/main" id="{E4B801C9-5296-4862-8260-8975A5C719D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2" name="正方形/長方形 401">
          <a:extLst>
            <a:ext uri="{FF2B5EF4-FFF2-40B4-BE49-F238E27FC236}">
              <a16:creationId xmlns:a16="http://schemas.microsoft.com/office/drawing/2014/main" id="{0543DE96-44BE-4CC4-B7CA-206FBD2AF28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3" name="正方形/長方形 402">
          <a:extLst>
            <a:ext uri="{FF2B5EF4-FFF2-40B4-BE49-F238E27FC236}">
              <a16:creationId xmlns:a16="http://schemas.microsoft.com/office/drawing/2014/main" id="{D13A422A-112C-49C5-A780-0E3AD7E5F2F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4" name="テキスト ボックス 403">
          <a:extLst>
            <a:ext uri="{FF2B5EF4-FFF2-40B4-BE49-F238E27FC236}">
              <a16:creationId xmlns:a16="http://schemas.microsoft.com/office/drawing/2014/main" id="{AA9778DE-1831-41FE-9466-FDC5BD1C9B3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5" name="直線コネクタ 404">
          <a:extLst>
            <a:ext uri="{FF2B5EF4-FFF2-40B4-BE49-F238E27FC236}">
              <a16:creationId xmlns:a16="http://schemas.microsoft.com/office/drawing/2014/main" id="{789CEF91-5D4E-482E-BE45-F151E027782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06" name="直線コネクタ 405">
          <a:extLst>
            <a:ext uri="{FF2B5EF4-FFF2-40B4-BE49-F238E27FC236}">
              <a16:creationId xmlns:a16="http://schemas.microsoft.com/office/drawing/2014/main" id="{213594C9-BEBA-49BF-A78D-669104DF4AE6}"/>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07" name="テキスト ボックス 406">
          <a:extLst>
            <a:ext uri="{FF2B5EF4-FFF2-40B4-BE49-F238E27FC236}">
              <a16:creationId xmlns:a16="http://schemas.microsoft.com/office/drawing/2014/main" id="{E17A176A-50D9-437C-A7A5-DB368E313952}"/>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08" name="直線コネクタ 407">
          <a:extLst>
            <a:ext uri="{FF2B5EF4-FFF2-40B4-BE49-F238E27FC236}">
              <a16:creationId xmlns:a16="http://schemas.microsoft.com/office/drawing/2014/main" id="{61A9E2F5-C823-4E2A-BE73-EFD20C68324D}"/>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09" name="テキスト ボックス 408">
          <a:extLst>
            <a:ext uri="{FF2B5EF4-FFF2-40B4-BE49-F238E27FC236}">
              <a16:creationId xmlns:a16="http://schemas.microsoft.com/office/drawing/2014/main" id="{BD8D5367-4912-4646-B0F8-28AB4F7CDA9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10" name="直線コネクタ 409">
          <a:extLst>
            <a:ext uri="{FF2B5EF4-FFF2-40B4-BE49-F238E27FC236}">
              <a16:creationId xmlns:a16="http://schemas.microsoft.com/office/drawing/2014/main" id="{A2B5F4CB-A118-4F7E-9BB7-F3F9E2F6ADBF}"/>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11" name="テキスト ボックス 410">
          <a:extLst>
            <a:ext uri="{FF2B5EF4-FFF2-40B4-BE49-F238E27FC236}">
              <a16:creationId xmlns:a16="http://schemas.microsoft.com/office/drawing/2014/main" id="{60ABF482-5279-4C37-AA5E-7B589D3CA957}"/>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12" name="直線コネクタ 411">
          <a:extLst>
            <a:ext uri="{FF2B5EF4-FFF2-40B4-BE49-F238E27FC236}">
              <a16:creationId xmlns:a16="http://schemas.microsoft.com/office/drawing/2014/main" id="{CBD6B918-2CB2-422C-B35E-4CCC026D3F76}"/>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13" name="テキスト ボックス 412">
          <a:extLst>
            <a:ext uri="{FF2B5EF4-FFF2-40B4-BE49-F238E27FC236}">
              <a16:creationId xmlns:a16="http://schemas.microsoft.com/office/drawing/2014/main" id="{A3DCD24C-CC58-4731-BFE1-40A0271B0855}"/>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14" name="直線コネクタ 413">
          <a:extLst>
            <a:ext uri="{FF2B5EF4-FFF2-40B4-BE49-F238E27FC236}">
              <a16:creationId xmlns:a16="http://schemas.microsoft.com/office/drawing/2014/main" id="{D36B5085-09C4-4915-B2DC-E442ADAFD176}"/>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15" name="テキスト ボックス 414">
          <a:extLst>
            <a:ext uri="{FF2B5EF4-FFF2-40B4-BE49-F238E27FC236}">
              <a16:creationId xmlns:a16="http://schemas.microsoft.com/office/drawing/2014/main" id="{FFA4663D-BB6A-41D8-A7FE-18B678B3BC9F}"/>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16" name="直線コネクタ 415">
          <a:extLst>
            <a:ext uri="{FF2B5EF4-FFF2-40B4-BE49-F238E27FC236}">
              <a16:creationId xmlns:a16="http://schemas.microsoft.com/office/drawing/2014/main" id="{5F1D4F45-EEFA-4484-B23D-993628402278}"/>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17" name="テキスト ボックス 416">
          <a:extLst>
            <a:ext uri="{FF2B5EF4-FFF2-40B4-BE49-F238E27FC236}">
              <a16:creationId xmlns:a16="http://schemas.microsoft.com/office/drawing/2014/main" id="{7B187B2E-A8BF-4EA8-81EA-A552D15757F3}"/>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8" name="直線コネクタ 417">
          <a:extLst>
            <a:ext uri="{FF2B5EF4-FFF2-40B4-BE49-F238E27FC236}">
              <a16:creationId xmlns:a16="http://schemas.microsoft.com/office/drawing/2014/main" id="{D564E2A0-3673-473F-87EE-3B147940FFC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9" name="テキスト ボックス 418">
          <a:extLst>
            <a:ext uri="{FF2B5EF4-FFF2-40B4-BE49-F238E27FC236}">
              <a16:creationId xmlns:a16="http://schemas.microsoft.com/office/drawing/2014/main" id="{818BD709-F1D0-495B-ABDA-3E0CB10E4172}"/>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0" name="【認定こども園・幼稚園・保育所】&#10;一人当たり面積グラフ枠">
          <a:extLst>
            <a:ext uri="{FF2B5EF4-FFF2-40B4-BE49-F238E27FC236}">
              <a16:creationId xmlns:a16="http://schemas.microsoft.com/office/drawing/2014/main" id="{F2D85071-A9DF-48C3-BAA2-0DA93624782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168728</xdr:rowOff>
    </xdr:from>
    <xdr:to>
      <xdr:col>116</xdr:col>
      <xdr:colOff>62864</xdr:colOff>
      <xdr:row>41</xdr:row>
      <xdr:rowOff>162741</xdr:rowOff>
    </xdr:to>
    <xdr:cxnSp macro="">
      <xdr:nvCxnSpPr>
        <xdr:cNvPr id="421" name="直線コネクタ 420">
          <a:extLst>
            <a:ext uri="{FF2B5EF4-FFF2-40B4-BE49-F238E27FC236}">
              <a16:creationId xmlns:a16="http://schemas.microsoft.com/office/drawing/2014/main" id="{AFF7A916-A70A-440F-89E2-4E33B8D15FF5}"/>
            </a:ext>
          </a:extLst>
        </xdr:cNvPr>
        <xdr:cNvCxnSpPr/>
      </xdr:nvCxnSpPr>
      <xdr:spPr>
        <a:xfrm flipV="1">
          <a:off x="22160864" y="5655128"/>
          <a:ext cx="0" cy="153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166568</xdr:rowOff>
    </xdr:from>
    <xdr:ext cx="469744" cy="259045"/>
    <xdr:sp macro="" textlink="">
      <xdr:nvSpPr>
        <xdr:cNvPr id="422" name="【認定こども園・幼稚園・保育所】&#10;一人当たり面積最小値テキスト">
          <a:extLst>
            <a:ext uri="{FF2B5EF4-FFF2-40B4-BE49-F238E27FC236}">
              <a16:creationId xmlns:a16="http://schemas.microsoft.com/office/drawing/2014/main" id="{2D6C901A-AB1E-4D5C-BFD1-D7F9CAE2918A}"/>
            </a:ext>
          </a:extLst>
        </xdr:cNvPr>
        <xdr:cNvSpPr txBox="1"/>
      </xdr:nvSpPr>
      <xdr:spPr>
        <a:xfrm>
          <a:off x="22199600" y="719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162741</xdr:rowOff>
    </xdr:from>
    <xdr:to>
      <xdr:col>116</xdr:col>
      <xdr:colOff>152400</xdr:colOff>
      <xdr:row>41</xdr:row>
      <xdr:rowOff>162741</xdr:rowOff>
    </xdr:to>
    <xdr:cxnSp macro="">
      <xdr:nvCxnSpPr>
        <xdr:cNvPr id="423" name="直線コネクタ 422">
          <a:extLst>
            <a:ext uri="{FF2B5EF4-FFF2-40B4-BE49-F238E27FC236}">
              <a16:creationId xmlns:a16="http://schemas.microsoft.com/office/drawing/2014/main" id="{AD059D01-8CDF-44FD-AA1E-BEC13C3405CD}"/>
            </a:ext>
          </a:extLst>
        </xdr:cNvPr>
        <xdr:cNvCxnSpPr/>
      </xdr:nvCxnSpPr>
      <xdr:spPr>
        <a:xfrm>
          <a:off x="22072600" y="719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115405</xdr:rowOff>
    </xdr:from>
    <xdr:ext cx="469744" cy="259045"/>
    <xdr:sp macro="" textlink="">
      <xdr:nvSpPr>
        <xdr:cNvPr id="424" name="【認定こども園・幼稚園・保育所】&#10;一人当たり面積最大値テキスト">
          <a:extLst>
            <a:ext uri="{FF2B5EF4-FFF2-40B4-BE49-F238E27FC236}">
              <a16:creationId xmlns:a16="http://schemas.microsoft.com/office/drawing/2014/main" id="{AF937E70-86EC-4D07-B9FD-8E4857753871}"/>
            </a:ext>
          </a:extLst>
        </xdr:cNvPr>
        <xdr:cNvSpPr txBox="1"/>
      </xdr:nvSpPr>
      <xdr:spPr>
        <a:xfrm>
          <a:off x="22199600" y="543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168728</xdr:rowOff>
    </xdr:from>
    <xdr:to>
      <xdr:col>116</xdr:col>
      <xdr:colOff>152400</xdr:colOff>
      <xdr:row>32</xdr:row>
      <xdr:rowOff>168728</xdr:rowOff>
    </xdr:to>
    <xdr:cxnSp macro="">
      <xdr:nvCxnSpPr>
        <xdr:cNvPr id="425" name="直線コネクタ 424">
          <a:extLst>
            <a:ext uri="{FF2B5EF4-FFF2-40B4-BE49-F238E27FC236}">
              <a16:creationId xmlns:a16="http://schemas.microsoft.com/office/drawing/2014/main" id="{2879D20B-8C96-4812-81A6-A38A80C28833}"/>
            </a:ext>
          </a:extLst>
        </xdr:cNvPr>
        <xdr:cNvCxnSpPr/>
      </xdr:nvCxnSpPr>
      <xdr:spPr>
        <a:xfrm>
          <a:off x="22072600" y="565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134818</xdr:rowOff>
    </xdr:from>
    <xdr:ext cx="469744" cy="259045"/>
    <xdr:sp macro="" textlink="">
      <xdr:nvSpPr>
        <xdr:cNvPr id="426" name="【認定こども園・幼稚園・保育所】&#10;一人当たり面積平均値テキスト">
          <a:extLst>
            <a:ext uri="{FF2B5EF4-FFF2-40B4-BE49-F238E27FC236}">
              <a16:creationId xmlns:a16="http://schemas.microsoft.com/office/drawing/2014/main" id="{8F12E303-F5AD-45E2-940B-3C19A38F6816}"/>
            </a:ext>
          </a:extLst>
        </xdr:cNvPr>
        <xdr:cNvSpPr txBox="1"/>
      </xdr:nvSpPr>
      <xdr:spPr>
        <a:xfrm>
          <a:off x="22199600" y="6649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111941</xdr:rowOff>
    </xdr:from>
    <xdr:to>
      <xdr:col>116</xdr:col>
      <xdr:colOff>114300</xdr:colOff>
      <xdr:row>40</xdr:row>
      <xdr:rowOff>42091</xdr:rowOff>
    </xdr:to>
    <xdr:sp macro="" textlink="">
      <xdr:nvSpPr>
        <xdr:cNvPr id="427" name="フローチャート: 判断 426">
          <a:extLst>
            <a:ext uri="{FF2B5EF4-FFF2-40B4-BE49-F238E27FC236}">
              <a16:creationId xmlns:a16="http://schemas.microsoft.com/office/drawing/2014/main" id="{B768CB74-14A8-438E-B606-3C423295B3F6}"/>
            </a:ext>
          </a:extLst>
        </xdr:cNvPr>
        <xdr:cNvSpPr/>
      </xdr:nvSpPr>
      <xdr:spPr>
        <a:xfrm>
          <a:off x="22110700" y="67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106499</xdr:rowOff>
    </xdr:from>
    <xdr:to>
      <xdr:col>112</xdr:col>
      <xdr:colOff>38100</xdr:colOff>
      <xdr:row>40</xdr:row>
      <xdr:rowOff>36649</xdr:rowOff>
    </xdr:to>
    <xdr:sp macro="" textlink="">
      <xdr:nvSpPr>
        <xdr:cNvPr id="428" name="フローチャート: 判断 427">
          <a:extLst>
            <a:ext uri="{FF2B5EF4-FFF2-40B4-BE49-F238E27FC236}">
              <a16:creationId xmlns:a16="http://schemas.microsoft.com/office/drawing/2014/main" id="{E76B0C19-45A7-4AE6-A4E9-C9E45FDD2401}"/>
            </a:ext>
          </a:extLst>
        </xdr:cNvPr>
        <xdr:cNvSpPr/>
      </xdr:nvSpPr>
      <xdr:spPr>
        <a:xfrm>
          <a:off x="21272500" y="67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134801</xdr:rowOff>
    </xdr:from>
    <xdr:to>
      <xdr:col>107</xdr:col>
      <xdr:colOff>101600</xdr:colOff>
      <xdr:row>40</xdr:row>
      <xdr:rowOff>64951</xdr:rowOff>
    </xdr:to>
    <xdr:sp macro="" textlink="">
      <xdr:nvSpPr>
        <xdr:cNvPr id="429" name="フローチャート: 判断 428">
          <a:extLst>
            <a:ext uri="{FF2B5EF4-FFF2-40B4-BE49-F238E27FC236}">
              <a16:creationId xmlns:a16="http://schemas.microsoft.com/office/drawing/2014/main" id="{096747F6-3DE8-42EF-9260-78DC1043660A}"/>
            </a:ext>
          </a:extLst>
        </xdr:cNvPr>
        <xdr:cNvSpPr/>
      </xdr:nvSpPr>
      <xdr:spPr>
        <a:xfrm>
          <a:off x="20383500"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145687</xdr:rowOff>
    </xdr:from>
    <xdr:to>
      <xdr:col>102</xdr:col>
      <xdr:colOff>165100</xdr:colOff>
      <xdr:row>40</xdr:row>
      <xdr:rowOff>75837</xdr:rowOff>
    </xdr:to>
    <xdr:sp macro="" textlink="">
      <xdr:nvSpPr>
        <xdr:cNvPr id="430" name="フローチャート: 判断 429">
          <a:extLst>
            <a:ext uri="{FF2B5EF4-FFF2-40B4-BE49-F238E27FC236}">
              <a16:creationId xmlns:a16="http://schemas.microsoft.com/office/drawing/2014/main" id="{87854EC4-5D96-473D-8F83-597336A2E0F8}"/>
            </a:ext>
          </a:extLst>
        </xdr:cNvPr>
        <xdr:cNvSpPr/>
      </xdr:nvSpPr>
      <xdr:spPr>
        <a:xfrm>
          <a:off x="19494500" y="68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C1ED1009-3C12-4465-804E-C0F21E76616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4819058A-2A28-48D2-9485-1D65B2465D4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EDA08CC1-F3BF-4B33-8E2E-6690C1D0246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5B9669A6-5A40-4E28-B6C8-91054169EBE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2C0D9AEA-8E46-438B-B65E-A1C4DEA909A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98878</xdr:rowOff>
    </xdr:from>
    <xdr:to>
      <xdr:col>116</xdr:col>
      <xdr:colOff>114300</xdr:colOff>
      <xdr:row>42</xdr:row>
      <xdr:rowOff>29028</xdr:rowOff>
    </xdr:to>
    <xdr:sp macro="" textlink="">
      <xdr:nvSpPr>
        <xdr:cNvPr id="436" name="楕円 435">
          <a:extLst>
            <a:ext uri="{FF2B5EF4-FFF2-40B4-BE49-F238E27FC236}">
              <a16:creationId xmlns:a16="http://schemas.microsoft.com/office/drawing/2014/main" id="{64B1CE62-7F0A-40A9-8C6D-E9914D74F40E}"/>
            </a:ext>
          </a:extLst>
        </xdr:cNvPr>
        <xdr:cNvSpPr/>
      </xdr:nvSpPr>
      <xdr:spPr>
        <a:xfrm>
          <a:off x="22110700" y="712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13805</xdr:rowOff>
    </xdr:from>
    <xdr:ext cx="469744" cy="259045"/>
    <xdr:sp macro="" textlink="">
      <xdr:nvSpPr>
        <xdr:cNvPr id="437" name="【認定こども園・幼稚園・保育所】&#10;一人当たり面積該当値テキスト">
          <a:extLst>
            <a:ext uri="{FF2B5EF4-FFF2-40B4-BE49-F238E27FC236}">
              <a16:creationId xmlns:a16="http://schemas.microsoft.com/office/drawing/2014/main" id="{BB24D6B4-13E8-4A0F-A2AC-19B26EAE22A8}"/>
            </a:ext>
          </a:extLst>
        </xdr:cNvPr>
        <xdr:cNvSpPr txBox="1"/>
      </xdr:nvSpPr>
      <xdr:spPr>
        <a:xfrm>
          <a:off x="22199600" y="7043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101056</xdr:rowOff>
    </xdr:from>
    <xdr:to>
      <xdr:col>112</xdr:col>
      <xdr:colOff>38100</xdr:colOff>
      <xdr:row>42</xdr:row>
      <xdr:rowOff>31206</xdr:rowOff>
    </xdr:to>
    <xdr:sp macro="" textlink="">
      <xdr:nvSpPr>
        <xdr:cNvPr id="438" name="楕円 437">
          <a:extLst>
            <a:ext uri="{FF2B5EF4-FFF2-40B4-BE49-F238E27FC236}">
              <a16:creationId xmlns:a16="http://schemas.microsoft.com/office/drawing/2014/main" id="{454E72FD-97B9-4CD0-A33F-7192906DD172}"/>
            </a:ext>
          </a:extLst>
        </xdr:cNvPr>
        <xdr:cNvSpPr/>
      </xdr:nvSpPr>
      <xdr:spPr>
        <a:xfrm>
          <a:off x="21272500" y="713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149678</xdr:rowOff>
    </xdr:from>
    <xdr:to>
      <xdr:col>116</xdr:col>
      <xdr:colOff>63500</xdr:colOff>
      <xdr:row>41</xdr:row>
      <xdr:rowOff>151856</xdr:rowOff>
    </xdr:to>
    <xdr:cxnSp macro="">
      <xdr:nvCxnSpPr>
        <xdr:cNvPr id="439" name="直線コネクタ 438">
          <a:extLst>
            <a:ext uri="{FF2B5EF4-FFF2-40B4-BE49-F238E27FC236}">
              <a16:creationId xmlns:a16="http://schemas.microsoft.com/office/drawing/2014/main" id="{F3A71A45-951C-4454-A703-7B7472480000}"/>
            </a:ext>
          </a:extLst>
        </xdr:cNvPr>
        <xdr:cNvCxnSpPr/>
      </xdr:nvCxnSpPr>
      <xdr:spPr>
        <a:xfrm flipV="1">
          <a:off x="21323300" y="7179128"/>
          <a:ext cx="8382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121194</xdr:rowOff>
    </xdr:from>
    <xdr:to>
      <xdr:col>107</xdr:col>
      <xdr:colOff>101600</xdr:colOff>
      <xdr:row>41</xdr:row>
      <xdr:rowOff>51344</xdr:rowOff>
    </xdr:to>
    <xdr:sp macro="" textlink="">
      <xdr:nvSpPr>
        <xdr:cNvPr id="440" name="楕円 439">
          <a:extLst>
            <a:ext uri="{FF2B5EF4-FFF2-40B4-BE49-F238E27FC236}">
              <a16:creationId xmlns:a16="http://schemas.microsoft.com/office/drawing/2014/main" id="{BF8E205A-5703-4CF8-8C0C-6C6C4BEAE73D}"/>
            </a:ext>
          </a:extLst>
        </xdr:cNvPr>
        <xdr:cNvSpPr/>
      </xdr:nvSpPr>
      <xdr:spPr>
        <a:xfrm>
          <a:off x="20383500" y="697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544</xdr:rowOff>
    </xdr:from>
    <xdr:to>
      <xdr:col>111</xdr:col>
      <xdr:colOff>177800</xdr:colOff>
      <xdr:row>41</xdr:row>
      <xdr:rowOff>151856</xdr:rowOff>
    </xdr:to>
    <xdr:cxnSp macro="">
      <xdr:nvCxnSpPr>
        <xdr:cNvPr id="441" name="直線コネクタ 440">
          <a:extLst>
            <a:ext uri="{FF2B5EF4-FFF2-40B4-BE49-F238E27FC236}">
              <a16:creationId xmlns:a16="http://schemas.microsoft.com/office/drawing/2014/main" id="{18EC1CA1-EF9E-4D16-A832-152DB40A975D}"/>
            </a:ext>
          </a:extLst>
        </xdr:cNvPr>
        <xdr:cNvCxnSpPr/>
      </xdr:nvCxnSpPr>
      <xdr:spPr>
        <a:xfrm>
          <a:off x="20434300" y="7029994"/>
          <a:ext cx="889000" cy="151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53176</xdr:rowOff>
    </xdr:from>
    <xdr:ext cx="469744" cy="259045"/>
    <xdr:sp macro="" textlink="">
      <xdr:nvSpPr>
        <xdr:cNvPr id="442" name="n_1aveValue【認定こども園・幼稚園・保育所】&#10;一人当たり面積">
          <a:extLst>
            <a:ext uri="{FF2B5EF4-FFF2-40B4-BE49-F238E27FC236}">
              <a16:creationId xmlns:a16="http://schemas.microsoft.com/office/drawing/2014/main" id="{2AB601FB-4422-4DE7-8855-94140C461C3B}"/>
            </a:ext>
          </a:extLst>
        </xdr:cNvPr>
        <xdr:cNvSpPr txBox="1"/>
      </xdr:nvSpPr>
      <xdr:spPr>
        <a:xfrm>
          <a:off x="21075727" y="656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81478</xdr:rowOff>
    </xdr:from>
    <xdr:ext cx="469744" cy="259045"/>
    <xdr:sp macro="" textlink="">
      <xdr:nvSpPr>
        <xdr:cNvPr id="443" name="n_2aveValue【認定こども園・幼稚園・保育所】&#10;一人当たり面積">
          <a:extLst>
            <a:ext uri="{FF2B5EF4-FFF2-40B4-BE49-F238E27FC236}">
              <a16:creationId xmlns:a16="http://schemas.microsoft.com/office/drawing/2014/main" id="{1269059D-DA13-4582-850C-8D14810C9377}"/>
            </a:ext>
          </a:extLst>
        </xdr:cNvPr>
        <xdr:cNvSpPr txBox="1"/>
      </xdr:nvSpPr>
      <xdr:spPr>
        <a:xfrm>
          <a:off x="20199427" y="659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92364</xdr:rowOff>
    </xdr:from>
    <xdr:ext cx="469744" cy="259045"/>
    <xdr:sp macro="" textlink="">
      <xdr:nvSpPr>
        <xdr:cNvPr id="444" name="n_3aveValue【認定こども園・幼稚園・保育所】&#10;一人当たり面積">
          <a:extLst>
            <a:ext uri="{FF2B5EF4-FFF2-40B4-BE49-F238E27FC236}">
              <a16:creationId xmlns:a16="http://schemas.microsoft.com/office/drawing/2014/main" id="{AF555CDC-6420-4983-930A-B92FB2B1398C}"/>
            </a:ext>
          </a:extLst>
        </xdr:cNvPr>
        <xdr:cNvSpPr txBox="1"/>
      </xdr:nvSpPr>
      <xdr:spPr>
        <a:xfrm>
          <a:off x="19310427" y="660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22333</xdr:rowOff>
    </xdr:from>
    <xdr:ext cx="469744" cy="259045"/>
    <xdr:sp macro="" textlink="">
      <xdr:nvSpPr>
        <xdr:cNvPr id="445" name="n_1mainValue【認定こども園・幼稚園・保育所】&#10;一人当たり面積">
          <a:extLst>
            <a:ext uri="{FF2B5EF4-FFF2-40B4-BE49-F238E27FC236}">
              <a16:creationId xmlns:a16="http://schemas.microsoft.com/office/drawing/2014/main" id="{DF29031A-6273-4F2A-AD8D-5B541F630D42}"/>
            </a:ext>
          </a:extLst>
        </xdr:cNvPr>
        <xdr:cNvSpPr txBox="1"/>
      </xdr:nvSpPr>
      <xdr:spPr>
        <a:xfrm>
          <a:off x="21075727" y="722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42471</xdr:rowOff>
    </xdr:from>
    <xdr:ext cx="469744" cy="259045"/>
    <xdr:sp macro="" textlink="">
      <xdr:nvSpPr>
        <xdr:cNvPr id="446" name="n_2mainValue【認定こども園・幼稚園・保育所】&#10;一人当たり面積">
          <a:extLst>
            <a:ext uri="{FF2B5EF4-FFF2-40B4-BE49-F238E27FC236}">
              <a16:creationId xmlns:a16="http://schemas.microsoft.com/office/drawing/2014/main" id="{685DE8C4-E58B-4A48-BA1A-B3C11C5D77E5}"/>
            </a:ext>
          </a:extLst>
        </xdr:cNvPr>
        <xdr:cNvSpPr txBox="1"/>
      </xdr:nvSpPr>
      <xdr:spPr>
        <a:xfrm>
          <a:off x="20199427" y="707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7" name="正方形/長方形 446">
          <a:extLst>
            <a:ext uri="{FF2B5EF4-FFF2-40B4-BE49-F238E27FC236}">
              <a16:creationId xmlns:a16="http://schemas.microsoft.com/office/drawing/2014/main" id="{337E64A3-ED61-488C-AB31-45A684D0926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8" name="正方形/長方形 447">
          <a:extLst>
            <a:ext uri="{FF2B5EF4-FFF2-40B4-BE49-F238E27FC236}">
              <a16:creationId xmlns:a16="http://schemas.microsoft.com/office/drawing/2014/main" id="{86FC7F84-21CC-4448-B9C5-B6815E11DE6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9" name="正方形/長方形 448">
          <a:extLst>
            <a:ext uri="{FF2B5EF4-FFF2-40B4-BE49-F238E27FC236}">
              <a16:creationId xmlns:a16="http://schemas.microsoft.com/office/drawing/2014/main" id="{3BE6BBCE-1F22-4881-ABF7-A5CC901817D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0" name="正方形/長方形 449">
          <a:extLst>
            <a:ext uri="{FF2B5EF4-FFF2-40B4-BE49-F238E27FC236}">
              <a16:creationId xmlns:a16="http://schemas.microsoft.com/office/drawing/2014/main" id="{825174C8-6B07-400A-95C5-4C688062DDF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1" name="正方形/長方形 450">
          <a:extLst>
            <a:ext uri="{FF2B5EF4-FFF2-40B4-BE49-F238E27FC236}">
              <a16:creationId xmlns:a16="http://schemas.microsoft.com/office/drawing/2014/main" id="{DEA7F2B9-2C11-4458-A04F-19AE4C0F7EC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2" name="正方形/長方形 451">
          <a:extLst>
            <a:ext uri="{FF2B5EF4-FFF2-40B4-BE49-F238E27FC236}">
              <a16:creationId xmlns:a16="http://schemas.microsoft.com/office/drawing/2014/main" id="{FEE6B310-CD6F-40A8-9A0B-E5B96E79779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3" name="正方形/長方形 452">
          <a:extLst>
            <a:ext uri="{FF2B5EF4-FFF2-40B4-BE49-F238E27FC236}">
              <a16:creationId xmlns:a16="http://schemas.microsoft.com/office/drawing/2014/main" id="{D3E6A456-A36B-471A-BCB7-F0AF184DC0E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4" name="正方形/長方形 453">
          <a:extLst>
            <a:ext uri="{FF2B5EF4-FFF2-40B4-BE49-F238E27FC236}">
              <a16:creationId xmlns:a16="http://schemas.microsoft.com/office/drawing/2014/main" id="{2B854EC6-8D98-4CFD-8D53-8EF5EE7D562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5" name="テキスト ボックス 454">
          <a:extLst>
            <a:ext uri="{FF2B5EF4-FFF2-40B4-BE49-F238E27FC236}">
              <a16:creationId xmlns:a16="http://schemas.microsoft.com/office/drawing/2014/main" id="{29E366FA-1AE8-4056-A4BE-11FEBCB264B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6" name="直線コネクタ 455">
          <a:extLst>
            <a:ext uri="{FF2B5EF4-FFF2-40B4-BE49-F238E27FC236}">
              <a16:creationId xmlns:a16="http://schemas.microsoft.com/office/drawing/2014/main" id="{8C665B87-BBE6-44AA-BF7D-135F405159C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57" name="直線コネクタ 456">
          <a:extLst>
            <a:ext uri="{FF2B5EF4-FFF2-40B4-BE49-F238E27FC236}">
              <a16:creationId xmlns:a16="http://schemas.microsoft.com/office/drawing/2014/main" id="{1CB4D649-2FFC-4E86-A287-8AAA4C82DEEF}"/>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58" name="テキスト ボックス 457">
          <a:extLst>
            <a:ext uri="{FF2B5EF4-FFF2-40B4-BE49-F238E27FC236}">
              <a16:creationId xmlns:a16="http://schemas.microsoft.com/office/drawing/2014/main" id="{B29423B8-D188-4BFB-991D-074F577778EF}"/>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9" name="直線コネクタ 458">
          <a:extLst>
            <a:ext uri="{FF2B5EF4-FFF2-40B4-BE49-F238E27FC236}">
              <a16:creationId xmlns:a16="http://schemas.microsoft.com/office/drawing/2014/main" id="{1D833246-3F66-4420-A736-31CBD0FFC9DA}"/>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60" name="テキスト ボックス 459">
          <a:extLst>
            <a:ext uri="{FF2B5EF4-FFF2-40B4-BE49-F238E27FC236}">
              <a16:creationId xmlns:a16="http://schemas.microsoft.com/office/drawing/2014/main" id="{2CBE24E3-FB14-4E4B-8F80-BCBD2AC0DE93}"/>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61" name="直線コネクタ 460">
          <a:extLst>
            <a:ext uri="{FF2B5EF4-FFF2-40B4-BE49-F238E27FC236}">
              <a16:creationId xmlns:a16="http://schemas.microsoft.com/office/drawing/2014/main" id="{C60F706A-358E-4D83-BD10-63AC59CA2EE5}"/>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2" name="テキスト ボックス 461">
          <a:extLst>
            <a:ext uri="{FF2B5EF4-FFF2-40B4-BE49-F238E27FC236}">
              <a16:creationId xmlns:a16="http://schemas.microsoft.com/office/drawing/2014/main" id="{219E768C-79D4-47A0-8876-EEC959EB44A4}"/>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3" name="直線コネクタ 462">
          <a:extLst>
            <a:ext uri="{FF2B5EF4-FFF2-40B4-BE49-F238E27FC236}">
              <a16:creationId xmlns:a16="http://schemas.microsoft.com/office/drawing/2014/main" id="{3DD8408C-94E7-42CE-B7DC-A89797DFCA42}"/>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4" name="テキスト ボックス 463">
          <a:extLst>
            <a:ext uri="{FF2B5EF4-FFF2-40B4-BE49-F238E27FC236}">
              <a16:creationId xmlns:a16="http://schemas.microsoft.com/office/drawing/2014/main" id="{1ADD96F4-30F8-4E84-9664-63C15FE3F954}"/>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5" name="直線コネクタ 464">
          <a:extLst>
            <a:ext uri="{FF2B5EF4-FFF2-40B4-BE49-F238E27FC236}">
              <a16:creationId xmlns:a16="http://schemas.microsoft.com/office/drawing/2014/main" id="{AD622A61-FB82-4F0E-80E9-897FC8212783}"/>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6" name="テキスト ボックス 465">
          <a:extLst>
            <a:ext uri="{FF2B5EF4-FFF2-40B4-BE49-F238E27FC236}">
              <a16:creationId xmlns:a16="http://schemas.microsoft.com/office/drawing/2014/main" id="{119CB713-94B5-4B40-97B1-DD5365BEFA8C}"/>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7" name="直線コネクタ 466">
          <a:extLst>
            <a:ext uri="{FF2B5EF4-FFF2-40B4-BE49-F238E27FC236}">
              <a16:creationId xmlns:a16="http://schemas.microsoft.com/office/drawing/2014/main" id="{2C0135DF-D1EF-41BB-B8CF-9D643AECAEF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68" name="テキスト ボックス 467">
          <a:extLst>
            <a:ext uri="{FF2B5EF4-FFF2-40B4-BE49-F238E27FC236}">
              <a16:creationId xmlns:a16="http://schemas.microsoft.com/office/drawing/2014/main" id="{8C711201-5E83-4E2B-A758-B93EDB0747C8}"/>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9" name="直線コネクタ 468">
          <a:extLst>
            <a:ext uri="{FF2B5EF4-FFF2-40B4-BE49-F238E27FC236}">
              <a16:creationId xmlns:a16="http://schemas.microsoft.com/office/drawing/2014/main" id="{45353F2A-5AC3-43CD-A3C8-6AEBEA7D39C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0" name="テキスト ボックス 469">
          <a:extLst>
            <a:ext uri="{FF2B5EF4-FFF2-40B4-BE49-F238E27FC236}">
              <a16:creationId xmlns:a16="http://schemas.microsoft.com/office/drawing/2014/main" id="{37E095AB-C83A-4E23-A730-9663A8F21535}"/>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1" name="【学校施設】&#10;有形固定資産減価償却率グラフ枠">
          <a:extLst>
            <a:ext uri="{FF2B5EF4-FFF2-40B4-BE49-F238E27FC236}">
              <a16:creationId xmlns:a16="http://schemas.microsoft.com/office/drawing/2014/main" id="{0E58F9DA-EA3A-4281-A950-EB4C0E06DEC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122465</xdr:rowOff>
    </xdr:to>
    <xdr:cxnSp macro="">
      <xdr:nvCxnSpPr>
        <xdr:cNvPr id="472" name="直線コネクタ 471">
          <a:extLst>
            <a:ext uri="{FF2B5EF4-FFF2-40B4-BE49-F238E27FC236}">
              <a16:creationId xmlns:a16="http://schemas.microsoft.com/office/drawing/2014/main" id="{F5D77EE1-A9AD-447F-B96D-79A483FF219A}"/>
            </a:ext>
          </a:extLst>
        </xdr:cNvPr>
        <xdr:cNvCxnSpPr/>
      </xdr:nvCxnSpPr>
      <xdr:spPr>
        <a:xfrm flipV="1">
          <a:off x="16318864" y="9470572"/>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473" name="【学校施設】&#10;有形固定資産減価償却率最小値テキスト">
          <a:extLst>
            <a:ext uri="{FF2B5EF4-FFF2-40B4-BE49-F238E27FC236}">
              <a16:creationId xmlns:a16="http://schemas.microsoft.com/office/drawing/2014/main" id="{CFCCF471-96AA-4F73-8F14-0982F03AEE96}"/>
            </a:ext>
          </a:extLst>
        </xdr:cNvPr>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474" name="直線コネクタ 473">
          <a:extLst>
            <a:ext uri="{FF2B5EF4-FFF2-40B4-BE49-F238E27FC236}">
              <a16:creationId xmlns:a16="http://schemas.microsoft.com/office/drawing/2014/main" id="{098F496D-5964-458A-B735-1BB17C391A8F}"/>
            </a:ext>
          </a:extLst>
        </xdr:cNvPr>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75" name="【学校施設】&#10;有形固定資産減価償却率最大値テキスト">
          <a:extLst>
            <a:ext uri="{FF2B5EF4-FFF2-40B4-BE49-F238E27FC236}">
              <a16:creationId xmlns:a16="http://schemas.microsoft.com/office/drawing/2014/main" id="{B42431CE-4B10-4B05-BAA1-6E3954F87928}"/>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76" name="直線コネクタ 475">
          <a:extLst>
            <a:ext uri="{FF2B5EF4-FFF2-40B4-BE49-F238E27FC236}">
              <a16:creationId xmlns:a16="http://schemas.microsoft.com/office/drawing/2014/main" id="{A44B7150-0311-44FF-9E02-5C96024ECC0F}"/>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136633</xdr:rowOff>
    </xdr:from>
    <xdr:ext cx="405111" cy="259045"/>
    <xdr:sp macro="" textlink="">
      <xdr:nvSpPr>
        <xdr:cNvPr id="477" name="【学校施設】&#10;有形固定資産減価償却率平均値テキスト">
          <a:extLst>
            <a:ext uri="{FF2B5EF4-FFF2-40B4-BE49-F238E27FC236}">
              <a16:creationId xmlns:a16="http://schemas.microsoft.com/office/drawing/2014/main" id="{77F59734-C54E-4C01-BA5F-720BD60E06D4}"/>
            </a:ext>
          </a:extLst>
        </xdr:cNvPr>
        <xdr:cNvSpPr txBox="1"/>
      </xdr:nvSpPr>
      <xdr:spPr>
        <a:xfrm>
          <a:off x="16357600" y="10080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158206</xdr:rowOff>
    </xdr:from>
    <xdr:to>
      <xdr:col>85</xdr:col>
      <xdr:colOff>177800</xdr:colOff>
      <xdr:row>59</xdr:row>
      <xdr:rowOff>88356</xdr:rowOff>
    </xdr:to>
    <xdr:sp macro="" textlink="">
      <xdr:nvSpPr>
        <xdr:cNvPr id="478" name="フローチャート: 判断 477">
          <a:extLst>
            <a:ext uri="{FF2B5EF4-FFF2-40B4-BE49-F238E27FC236}">
              <a16:creationId xmlns:a16="http://schemas.microsoft.com/office/drawing/2014/main" id="{F1193470-640E-443F-926A-2E5DDBC449B2}"/>
            </a:ext>
          </a:extLst>
        </xdr:cNvPr>
        <xdr:cNvSpPr/>
      </xdr:nvSpPr>
      <xdr:spPr>
        <a:xfrm>
          <a:off x="162687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163104</xdr:rowOff>
    </xdr:from>
    <xdr:to>
      <xdr:col>81</xdr:col>
      <xdr:colOff>101600</xdr:colOff>
      <xdr:row>59</xdr:row>
      <xdr:rowOff>93254</xdr:rowOff>
    </xdr:to>
    <xdr:sp macro="" textlink="">
      <xdr:nvSpPr>
        <xdr:cNvPr id="479" name="フローチャート: 判断 478">
          <a:extLst>
            <a:ext uri="{FF2B5EF4-FFF2-40B4-BE49-F238E27FC236}">
              <a16:creationId xmlns:a16="http://schemas.microsoft.com/office/drawing/2014/main" id="{268A1324-FB39-425A-ADD4-AB250B716EFC}"/>
            </a:ext>
          </a:extLst>
        </xdr:cNvPr>
        <xdr:cNvSpPr/>
      </xdr:nvSpPr>
      <xdr:spPr>
        <a:xfrm>
          <a:off x="154305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480" name="フローチャート: 判断 479">
          <a:extLst>
            <a:ext uri="{FF2B5EF4-FFF2-40B4-BE49-F238E27FC236}">
              <a16:creationId xmlns:a16="http://schemas.microsoft.com/office/drawing/2014/main" id="{2FE1BB32-507D-4E6D-9DF5-95DEBE4F2A60}"/>
            </a:ext>
          </a:extLst>
        </xdr:cNvPr>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17780</xdr:rowOff>
    </xdr:from>
    <xdr:to>
      <xdr:col>72</xdr:col>
      <xdr:colOff>38100</xdr:colOff>
      <xdr:row>59</xdr:row>
      <xdr:rowOff>119380</xdr:rowOff>
    </xdr:to>
    <xdr:sp macro="" textlink="">
      <xdr:nvSpPr>
        <xdr:cNvPr id="481" name="フローチャート: 判断 480">
          <a:extLst>
            <a:ext uri="{FF2B5EF4-FFF2-40B4-BE49-F238E27FC236}">
              <a16:creationId xmlns:a16="http://schemas.microsoft.com/office/drawing/2014/main" id="{9AD8BB1E-3F99-41BF-AB49-32CF7D31CB03}"/>
            </a:ext>
          </a:extLst>
        </xdr:cNvPr>
        <xdr:cNvSpPr/>
      </xdr:nvSpPr>
      <xdr:spPr>
        <a:xfrm>
          <a:off x="1365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24BCB229-A698-40F8-B80C-66017FDA7A9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CB8C81E4-A37A-4E0B-B8A2-AE95B2CAEF5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id="{F8D3FA4C-9739-4309-8000-328A2ACEB0F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5" name="テキスト ボックス 484">
          <a:extLst>
            <a:ext uri="{FF2B5EF4-FFF2-40B4-BE49-F238E27FC236}">
              <a16:creationId xmlns:a16="http://schemas.microsoft.com/office/drawing/2014/main" id="{D0406D4F-5C6D-406B-921B-313E2DD51B7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6" name="テキスト ボックス 485">
          <a:extLst>
            <a:ext uri="{FF2B5EF4-FFF2-40B4-BE49-F238E27FC236}">
              <a16:creationId xmlns:a16="http://schemas.microsoft.com/office/drawing/2014/main" id="{53A5552F-4940-4974-BC06-C9187700F72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114119</xdr:rowOff>
    </xdr:from>
    <xdr:to>
      <xdr:col>85</xdr:col>
      <xdr:colOff>177800</xdr:colOff>
      <xdr:row>59</xdr:row>
      <xdr:rowOff>44269</xdr:rowOff>
    </xdr:to>
    <xdr:sp macro="" textlink="">
      <xdr:nvSpPr>
        <xdr:cNvPr id="487" name="楕円 486">
          <a:extLst>
            <a:ext uri="{FF2B5EF4-FFF2-40B4-BE49-F238E27FC236}">
              <a16:creationId xmlns:a16="http://schemas.microsoft.com/office/drawing/2014/main" id="{EA11D5C6-89C7-4A07-9F91-078F765E0766}"/>
            </a:ext>
          </a:extLst>
        </xdr:cNvPr>
        <xdr:cNvSpPr/>
      </xdr:nvSpPr>
      <xdr:spPr>
        <a:xfrm>
          <a:off x="16268700" y="1005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136996</xdr:rowOff>
    </xdr:from>
    <xdr:ext cx="405111" cy="259045"/>
    <xdr:sp macro="" textlink="">
      <xdr:nvSpPr>
        <xdr:cNvPr id="488" name="【学校施設】&#10;有形固定資産減価償却率該当値テキスト">
          <a:extLst>
            <a:ext uri="{FF2B5EF4-FFF2-40B4-BE49-F238E27FC236}">
              <a16:creationId xmlns:a16="http://schemas.microsoft.com/office/drawing/2014/main" id="{7CF1BB9E-4F01-47FD-963A-7364289A4D12}"/>
            </a:ext>
          </a:extLst>
        </xdr:cNvPr>
        <xdr:cNvSpPr txBox="1"/>
      </xdr:nvSpPr>
      <xdr:spPr>
        <a:xfrm>
          <a:off x="16357600" y="9909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58601</xdr:rowOff>
    </xdr:from>
    <xdr:to>
      <xdr:col>81</xdr:col>
      <xdr:colOff>101600</xdr:colOff>
      <xdr:row>58</xdr:row>
      <xdr:rowOff>160201</xdr:rowOff>
    </xdr:to>
    <xdr:sp macro="" textlink="">
      <xdr:nvSpPr>
        <xdr:cNvPr id="489" name="楕円 488">
          <a:extLst>
            <a:ext uri="{FF2B5EF4-FFF2-40B4-BE49-F238E27FC236}">
              <a16:creationId xmlns:a16="http://schemas.microsoft.com/office/drawing/2014/main" id="{DF91B2FA-C980-4EDD-B46D-8016820A3229}"/>
            </a:ext>
          </a:extLst>
        </xdr:cNvPr>
        <xdr:cNvSpPr/>
      </xdr:nvSpPr>
      <xdr:spPr>
        <a:xfrm>
          <a:off x="15430500" y="1000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109401</xdr:rowOff>
    </xdr:from>
    <xdr:to>
      <xdr:col>85</xdr:col>
      <xdr:colOff>127000</xdr:colOff>
      <xdr:row>58</xdr:row>
      <xdr:rowOff>164919</xdr:rowOff>
    </xdr:to>
    <xdr:cxnSp macro="">
      <xdr:nvCxnSpPr>
        <xdr:cNvPr id="490" name="直線コネクタ 489">
          <a:extLst>
            <a:ext uri="{FF2B5EF4-FFF2-40B4-BE49-F238E27FC236}">
              <a16:creationId xmlns:a16="http://schemas.microsoft.com/office/drawing/2014/main" id="{267CAD5E-8104-4336-94BC-2530835411C2}"/>
            </a:ext>
          </a:extLst>
        </xdr:cNvPr>
        <xdr:cNvCxnSpPr/>
      </xdr:nvCxnSpPr>
      <xdr:spPr>
        <a:xfrm>
          <a:off x="15481300" y="10053501"/>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65133</xdr:rowOff>
    </xdr:from>
    <xdr:to>
      <xdr:col>76</xdr:col>
      <xdr:colOff>165100</xdr:colOff>
      <xdr:row>57</xdr:row>
      <xdr:rowOff>166733</xdr:rowOff>
    </xdr:to>
    <xdr:sp macro="" textlink="">
      <xdr:nvSpPr>
        <xdr:cNvPr id="491" name="楕円 490">
          <a:extLst>
            <a:ext uri="{FF2B5EF4-FFF2-40B4-BE49-F238E27FC236}">
              <a16:creationId xmlns:a16="http://schemas.microsoft.com/office/drawing/2014/main" id="{682DBA10-5C22-472C-80E7-11BE2D50C09C}"/>
            </a:ext>
          </a:extLst>
        </xdr:cNvPr>
        <xdr:cNvSpPr/>
      </xdr:nvSpPr>
      <xdr:spPr>
        <a:xfrm>
          <a:off x="14541500" y="983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115933</xdr:rowOff>
    </xdr:from>
    <xdr:to>
      <xdr:col>81</xdr:col>
      <xdr:colOff>50800</xdr:colOff>
      <xdr:row>58</xdr:row>
      <xdr:rowOff>109401</xdr:rowOff>
    </xdr:to>
    <xdr:cxnSp macro="">
      <xdr:nvCxnSpPr>
        <xdr:cNvPr id="492" name="直線コネクタ 491">
          <a:extLst>
            <a:ext uri="{FF2B5EF4-FFF2-40B4-BE49-F238E27FC236}">
              <a16:creationId xmlns:a16="http://schemas.microsoft.com/office/drawing/2014/main" id="{D5DFD168-C0F4-445C-8612-97112F775A37}"/>
            </a:ext>
          </a:extLst>
        </xdr:cNvPr>
        <xdr:cNvCxnSpPr/>
      </xdr:nvCxnSpPr>
      <xdr:spPr>
        <a:xfrm>
          <a:off x="14592300" y="9888583"/>
          <a:ext cx="889000" cy="16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84381</xdr:rowOff>
    </xdr:from>
    <xdr:ext cx="405111" cy="259045"/>
    <xdr:sp macro="" textlink="">
      <xdr:nvSpPr>
        <xdr:cNvPr id="493" name="n_1aveValue【学校施設】&#10;有形固定資産減価償却率">
          <a:extLst>
            <a:ext uri="{FF2B5EF4-FFF2-40B4-BE49-F238E27FC236}">
              <a16:creationId xmlns:a16="http://schemas.microsoft.com/office/drawing/2014/main" id="{44339DD9-372C-4A91-B5F5-4CE5ECE95F04}"/>
            </a:ext>
          </a:extLst>
        </xdr:cNvPr>
        <xdr:cNvSpPr txBox="1"/>
      </xdr:nvSpPr>
      <xdr:spPr>
        <a:xfrm>
          <a:off x="15266044" y="10199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100710</xdr:rowOff>
    </xdr:from>
    <xdr:ext cx="405111" cy="259045"/>
    <xdr:sp macro="" textlink="">
      <xdr:nvSpPr>
        <xdr:cNvPr id="494" name="n_2aveValue【学校施設】&#10;有形固定資産減価償却率">
          <a:extLst>
            <a:ext uri="{FF2B5EF4-FFF2-40B4-BE49-F238E27FC236}">
              <a16:creationId xmlns:a16="http://schemas.microsoft.com/office/drawing/2014/main" id="{0EC1A0D2-9AD5-4C7F-8204-7ED9B69DD2DB}"/>
            </a:ext>
          </a:extLst>
        </xdr:cNvPr>
        <xdr:cNvSpPr txBox="1"/>
      </xdr:nvSpPr>
      <xdr:spPr>
        <a:xfrm>
          <a:off x="14389744"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135907</xdr:rowOff>
    </xdr:from>
    <xdr:ext cx="405111" cy="259045"/>
    <xdr:sp macro="" textlink="">
      <xdr:nvSpPr>
        <xdr:cNvPr id="495" name="n_3aveValue【学校施設】&#10;有形固定資産減価償却率">
          <a:extLst>
            <a:ext uri="{FF2B5EF4-FFF2-40B4-BE49-F238E27FC236}">
              <a16:creationId xmlns:a16="http://schemas.microsoft.com/office/drawing/2014/main" id="{670EB605-E25E-445F-BCB5-A2BCD88E0D2E}"/>
            </a:ext>
          </a:extLst>
        </xdr:cNvPr>
        <xdr:cNvSpPr txBox="1"/>
      </xdr:nvSpPr>
      <xdr:spPr>
        <a:xfrm>
          <a:off x="13500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5278</xdr:rowOff>
    </xdr:from>
    <xdr:ext cx="405111" cy="259045"/>
    <xdr:sp macro="" textlink="">
      <xdr:nvSpPr>
        <xdr:cNvPr id="496" name="n_1mainValue【学校施設】&#10;有形固定資産減価償却率">
          <a:extLst>
            <a:ext uri="{FF2B5EF4-FFF2-40B4-BE49-F238E27FC236}">
              <a16:creationId xmlns:a16="http://schemas.microsoft.com/office/drawing/2014/main" id="{F8019551-554F-4EAC-9860-04FAF5A77FFD}"/>
            </a:ext>
          </a:extLst>
        </xdr:cNvPr>
        <xdr:cNvSpPr txBox="1"/>
      </xdr:nvSpPr>
      <xdr:spPr>
        <a:xfrm>
          <a:off x="15266044" y="977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11810</xdr:rowOff>
    </xdr:from>
    <xdr:ext cx="405111" cy="259045"/>
    <xdr:sp macro="" textlink="">
      <xdr:nvSpPr>
        <xdr:cNvPr id="497" name="n_2mainValue【学校施設】&#10;有形固定資産減価償却率">
          <a:extLst>
            <a:ext uri="{FF2B5EF4-FFF2-40B4-BE49-F238E27FC236}">
              <a16:creationId xmlns:a16="http://schemas.microsoft.com/office/drawing/2014/main" id="{7A1E3DB0-A0E7-4111-873C-28AC5B8CDDA8}"/>
            </a:ext>
          </a:extLst>
        </xdr:cNvPr>
        <xdr:cNvSpPr txBox="1"/>
      </xdr:nvSpPr>
      <xdr:spPr>
        <a:xfrm>
          <a:off x="14389744" y="9613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8" name="正方形/長方形 497">
          <a:extLst>
            <a:ext uri="{FF2B5EF4-FFF2-40B4-BE49-F238E27FC236}">
              <a16:creationId xmlns:a16="http://schemas.microsoft.com/office/drawing/2014/main" id="{4490DCF9-A3EF-4D64-B501-4A7F4C05CC9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9" name="正方形/長方形 498">
          <a:extLst>
            <a:ext uri="{FF2B5EF4-FFF2-40B4-BE49-F238E27FC236}">
              <a16:creationId xmlns:a16="http://schemas.microsoft.com/office/drawing/2014/main" id="{E667B42B-31E6-40E5-9205-4EF40237F38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0" name="正方形/長方形 499">
          <a:extLst>
            <a:ext uri="{FF2B5EF4-FFF2-40B4-BE49-F238E27FC236}">
              <a16:creationId xmlns:a16="http://schemas.microsoft.com/office/drawing/2014/main" id="{22AEDE87-4357-4490-8F0D-41B70BC794A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1" name="正方形/長方形 500">
          <a:extLst>
            <a:ext uri="{FF2B5EF4-FFF2-40B4-BE49-F238E27FC236}">
              <a16:creationId xmlns:a16="http://schemas.microsoft.com/office/drawing/2014/main" id="{3616914E-9EA8-40D6-918F-01423CEB3D8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2" name="正方形/長方形 501">
          <a:extLst>
            <a:ext uri="{FF2B5EF4-FFF2-40B4-BE49-F238E27FC236}">
              <a16:creationId xmlns:a16="http://schemas.microsoft.com/office/drawing/2014/main" id="{20121E53-3987-406C-B3C3-31F272E06A8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3" name="正方形/長方形 502">
          <a:extLst>
            <a:ext uri="{FF2B5EF4-FFF2-40B4-BE49-F238E27FC236}">
              <a16:creationId xmlns:a16="http://schemas.microsoft.com/office/drawing/2014/main" id="{A78626FA-3044-4BF2-AABE-923FF1B1116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4" name="正方形/長方形 503">
          <a:extLst>
            <a:ext uri="{FF2B5EF4-FFF2-40B4-BE49-F238E27FC236}">
              <a16:creationId xmlns:a16="http://schemas.microsoft.com/office/drawing/2014/main" id="{3AE1438C-937A-47D2-A8C4-923C925F6C9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5" name="正方形/長方形 504">
          <a:extLst>
            <a:ext uri="{FF2B5EF4-FFF2-40B4-BE49-F238E27FC236}">
              <a16:creationId xmlns:a16="http://schemas.microsoft.com/office/drawing/2014/main" id="{40692436-BDC5-4D78-AD45-B4434C2011F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6" name="テキスト ボックス 505">
          <a:extLst>
            <a:ext uri="{FF2B5EF4-FFF2-40B4-BE49-F238E27FC236}">
              <a16:creationId xmlns:a16="http://schemas.microsoft.com/office/drawing/2014/main" id="{646283B9-F452-4B55-BCA1-0FF6FCDED1C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7" name="直線コネクタ 506">
          <a:extLst>
            <a:ext uri="{FF2B5EF4-FFF2-40B4-BE49-F238E27FC236}">
              <a16:creationId xmlns:a16="http://schemas.microsoft.com/office/drawing/2014/main" id="{5754FF53-5194-448B-AC99-37A13AE30D9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08" name="直線コネクタ 507">
          <a:extLst>
            <a:ext uri="{FF2B5EF4-FFF2-40B4-BE49-F238E27FC236}">
              <a16:creationId xmlns:a16="http://schemas.microsoft.com/office/drawing/2014/main" id="{92E1D9D1-3960-48AC-83FC-95F81C85807C}"/>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09" name="テキスト ボックス 508">
          <a:extLst>
            <a:ext uri="{FF2B5EF4-FFF2-40B4-BE49-F238E27FC236}">
              <a16:creationId xmlns:a16="http://schemas.microsoft.com/office/drawing/2014/main" id="{49D43BB9-0FD7-4F6C-A2E5-9A63663E5A9C}"/>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10" name="直線コネクタ 509">
          <a:extLst>
            <a:ext uri="{FF2B5EF4-FFF2-40B4-BE49-F238E27FC236}">
              <a16:creationId xmlns:a16="http://schemas.microsoft.com/office/drawing/2014/main" id="{B8212DA9-23EB-4667-AF02-875EBD3E0A11}"/>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11" name="テキスト ボックス 510">
          <a:extLst>
            <a:ext uri="{FF2B5EF4-FFF2-40B4-BE49-F238E27FC236}">
              <a16:creationId xmlns:a16="http://schemas.microsoft.com/office/drawing/2014/main" id="{DEC1CC92-5871-4E90-A4BA-05D963826FE7}"/>
            </a:ext>
          </a:extLst>
        </xdr:cNvPr>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12" name="直線コネクタ 511">
          <a:extLst>
            <a:ext uri="{FF2B5EF4-FFF2-40B4-BE49-F238E27FC236}">
              <a16:creationId xmlns:a16="http://schemas.microsoft.com/office/drawing/2014/main" id="{4C5B0ACA-3085-48AB-AD75-4FBBB953B07E}"/>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13" name="テキスト ボックス 512">
          <a:extLst>
            <a:ext uri="{FF2B5EF4-FFF2-40B4-BE49-F238E27FC236}">
              <a16:creationId xmlns:a16="http://schemas.microsoft.com/office/drawing/2014/main" id="{BC8585C1-6998-48B4-8916-3EA208BAB5C6}"/>
            </a:ext>
          </a:extLst>
        </xdr:cNvPr>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14" name="直線コネクタ 513">
          <a:extLst>
            <a:ext uri="{FF2B5EF4-FFF2-40B4-BE49-F238E27FC236}">
              <a16:creationId xmlns:a16="http://schemas.microsoft.com/office/drawing/2014/main" id="{99D13688-AC5F-48E3-A984-E304F7C81F67}"/>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15" name="テキスト ボックス 514">
          <a:extLst>
            <a:ext uri="{FF2B5EF4-FFF2-40B4-BE49-F238E27FC236}">
              <a16:creationId xmlns:a16="http://schemas.microsoft.com/office/drawing/2014/main" id="{3EF62386-5E87-458B-A66D-25951C74CD5A}"/>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16" name="直線コネクタ 515">
          <a:extLst>
            <a:ext uri="{FF2B5EF4-FFF2-40B4-BE49-F238E27FC236}">
              <a16:creationId xmlns:a16="http://schemas.microsoft.com/office/drawing/2014/main" id="{26D5D03B-BC70-453C-B86F-4794C741038F}"/>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17" name="テキスト ボックス 516">
          <a:extLst>
            <a:ext uri="{FF2B5EF4-FFF2-40B4-BE49-F238E27FC236}">
              <a16:creationId xmlns:a16="http://schemas.microsoft.com/office/drawing/2014/main" id="{3FC48878-7218-4A06-A529-6589E7C403BA}"/>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18" name="直線コネクタ 517">
          <a:extLst>
            <a:ext uri="{FF2B5EF4-FFF2-40B4-BE49-F238E27FC236}">
              <a16:creationId xmlns:a16="http://schemas.microsoft.com/office/drawing/2014/main" id="{79B87D61-CA2F-49D6-8B56-8CC437A94C1A}"/>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19" name="テキスト ボックス 518">
          <a:extLst>
            <a:ext uri="{FF2B5EF4-FFF2-40B4-BE49-F238E27FC236}">
              <a16:creationId xmlns:a16="http://schemas.microsoft.com/office/drawing/2014/main" id="{3DDD6837-9568-4050-83D0-63D05A48C8AD}"/>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0" name="直線コネクタ 519">
          <a:extLst>
            <a:ext uri="{FF2B5EF4-FFF2-40B4-BE49-F238E27FC236}">
              <a16:creationId xmlns:a16="http://schemas.microsoft.com/office/drawing/2014/main" id="{DDC2DB55-1B93-4E1F-80C4-806D9FC731A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21" name="テキスト ボックス 520">
          <a:extLst>
            <a:ext uri="{FF2B5EF4-FFF2-40B4-BE49-F238E27FC236}">
              <a16:creationId xmlns:a16="http://schemas.microsoft.com/office/drawing/2014/main" id="{390CEA04-3BB1-4CBF-A738-6126E85A151A}"/>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2" name="【学校施設】&#10;一人当たり面積グラフ枠">
          <a:extLst>
            <a:ext uri="{FF2B5EF4-FFF2-40B4-BE49-F238E27FC236}">
              <a16:creationId xmlns:a16="http://schemas.microsoft.com/office/drawing/2014/main" id="{FE69C492-97EE-4086-8674-99E018314D4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43662</xdr:rowOff>
    </xdr:from>
    <xdr:to>
      <xdr:col>116</xdr:col>
      <xdr:colOff>62864</xdr:colOff>
      <xdr:row>64</xdr:row>
      <xdr:rowOff>126122</xdr:rowOff>
    </xdr:to>
    <xdr:cxnSp macro="">
      <xdr:nvCxnSpPr>
        <xdr:cNvPr id="523" name="直線コネクタ 522">
          <a:extLst>
            <a:ext uri="{FF2B5EF4-FFF2-40B4-BE49-F238E27FC236}">
              <a16:creationId xmlns:a16="http://schemas.microsoft.com/office/drawing/2014/main" id="{6B53B183-B1D2-46E4-8622-D6859EC00E91}"/>
            </a:ext>
          </a:extLst>
        </xdr:cNvPr>
        <xdr:cNvCxnSpPr/>
      </xdr:nvCxnSpPr>
      <xdr:spPr>
        <a:xfrm flipV="1">
          <a:off x="22160864" y="9644862"/>
          <a:ext cx="0" cy="1454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129949</xdr:rowOff>
    </xdr:from>
    <xdr:ext cx="469744" cy="259045"/>
    <xdr:sp macro="" textlink="">
      <xdr:nvSpPr>
        <xdr:cNvPr id="524" name="【学校施設】&#10;一人当たり面積最小値テキスト">
          <a:extLst>
            <a:ext uri="{FF2B5EF4-FFF2-40B4-BE49-F238E27FC236}">
              <a16:creationId xmlns:a16="http://schemas.microsoft.com/office/drawing/2014/main" id="{F45431E5-7525-419C-86F4-A92E6FF9DFEC}"/>
            </a:ext>
          </a:extLst>
        </xdr:cNvPr>
        <xdr:cNvSpPr txBox="1"/>
      </xdr:nvSpPr>
      <xdr:spPr>
        <a:xfrm>
          <a:off x="22199600" y="1110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126122</xdr:rowOff>
    </xdr:from>
    <xdr:to>
      <xdr:col>116</xdr:col>
      <xdr:colOff>152400</xdr:colOff>
      <xdr:row>64</xdr:row>
      <xdr:rowOff>126122</xdr:rowOff>
    </xdr:to>
    <xdr:cxnSp macro="">
      <xdr:nvCxnSpPr>
        <xdr:cNvPr id="525" name="直線コネクタ 524">
          <a:extLst>
            <a:ext uri="{FF2B5EF4-FFF2-40B4-BE49-F238E27FC236}">
              <a16:creationId xmlns:a16="http://schemas.microsoft.com/office/drawing/2014/main" id="{F13E6B6F-F112-4861-B621-C82CC8D345BC}"/>
            </a:ext>
          </a:extLst>
        </xdr:cNvPr>
        <xdr:cNvCxnSpPr/>
      </xdr:nvCxnSpPr>
      <xdr:spPr>
        <a:xfrm>
          <a:off x="22072600" y="1109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161789</xdr:rowOff>
    </xdr:from>
    <xdr:ext cx="534377" cy="259045"/>
    <xdr:sp macro="" textlink="">
      <xdr:nvSpPr>
        <xdr:cNvPr id="526" name="【学校施設】&#10;一人当たり面積最大値テキスト">
          <a:extLst>
            <a:ext uri="{FF2B5EF4-FFF2-40B4-BE49-F238E27FC236}">
              <a16:creationId xmlns:a16="http://schemas.microsoft.com/office/drawing/2014/main" id="{85C49F12-2350-4EC0-889C-F3DE7B004AE8}"/>
            </a:ext>
          </a:extLst>
        </xdr:cNvPr>
        <xdr:cNvSpPr txBox="1"/>
      </xdr:nvSpPr>
      <xdr:spPr>
        <a:xfrm>
          <a:off x="22199600" y="942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43662</xdr:rowOff>
    </xdr:from>
    <xdr:to>
      <xdr:col>116</xdr:col>
      <xdr:colOff>152400</xdr:colOff>
      <xdr:row>56</xdr:row>
      <xdr:rowOff>43662</xdr:rowOff>
    </xdr:to>
    <xdr:cxnSp macro="">
      <xdr:nvCxnSpPr>
        <xdr:cNvPr id="527" name="直線コネクタ 526">
          <a:extLst>
            <a:ext uri="{FF2B5EF4-FFF2-40B4-BE49-F238E27FC236}">
              <a16:creationId xmlns:a16="http://schemas.microsoft.com/office/drawing/2014/main" id="{38505B6F-1F25-40BF-B87F-B5F33476702B}"/>
            </a:ext>
          </a:extLst>
        </xdr:cNvPr>
        <xdr:cNvCxnSpPr/>
      </xdr:nvCxnSpPr>
      <xdr:spPr>
        <a:xfrm>
          <a:off x="22072600" y="964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127002</xdr:rowOff>
    </xdr:from>
    <xdr:ext cx="469744" cy="259045"/>
    <xdr:sp macro="" textlink="">
      <xdr:nvSpPr>
        <xdr:cNvPr id="528" name="【学校施設】&#10;一人当たり面積平均値テキスト">
          <a:extLst>
            <a:ext uri="{FF2B5EF4-FFF2-40B4-BE49-F238E27FC236}">
              <a16:creationId xmlns:a16="http://schemas.microsoft.com/office/drawing/2014/main" id="{783BB872-F8B2-4A02-A30C-E44AF00B0F62}"/>
            </a:ext>
          </a:extLst>
        </xdr:cNvPr>
        <xdr:cNvSpPr txBox="1"/>
      </xdr:nvSpPr>
      <xdr:spPr>
        <a:xfrm>
          <a:off x="22199600" y="10756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104125</xdr:rowOff>
    </xdr:from>
    <xdr:to>
      <xdr:col>116</xdr:col>
      <xdr:colOff>114300</xdr:colOff>
      <xdr:row>64</xdr:row>
      <xdr:rowOff>34275</xdr:rowOff>
    </xdr:to>
    <xdr:sp macro="" textlink="">
      <xdr:nvSpPr>
        <xdr:cNvPr id="529" name="フローチャート: 判断 528">
          <a:extLst>
            <a:ext uri="{FF2B5EF4-FFF2-40B4-BE49-F238E27FC236}">
              <a16:creationId xmlns:a16="http://schemas.microsoft.com/office/drawing/2014/main" id="{CB8BD0C4-3F2F-4BF7-BE1D-334773CC5974}"/>
            </a:ext>
          </a:extLst>
        </xdr:cNvPr>
        <xdr:cNvSpPr/>
      </xdr:nvSpPr>
      <xdr:spPr>
        <a:xfrm>
          <a:off x="22110700" y="1090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107751</xdr:rowOff>
    </xdr:from>
    <xdr:to>
      <xdr:col>112</xdr:col>
      <xdr:colOff>38100</xdr:colOff>
      <xdr:row>64</xdr:row>
      <xdr:rowOff>37901</xdr:rowOff>
    </xdr:to>
    <xdr:sp macro="" textlink="">
      <xdr:nvSpPr>
        <xdr:cNvPr id="530" name="フローチャート: 判断 529">
          <a:extLst>
            <a:ext uri="{FF2B5EF4-FFF2-40B4-BE49-F238E27FC236}">
              <a16:creationId xmlns:a16="http://schemas.microsoft.com/office/drawing/2014/main" id="{7959FD0C-474B-4534-BE62-AE5D43E66FCC}"/>
            </a:ext>
          </a:extLst>
        </xdr:cNvPr>
        <xdr:cNvSpPr/>
      </xdr:nvSpPr>
      <xdr:spPr>
        <a:xfrm>
          <a:off x="21272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112780</xdr:rowOff>
    </xdr:from>
    <xdr:to>
      <xdr:col>107</xdr:col>
      <xdr:colOff>101600</xdr:colOff>
      <xdr:row>64</xdr:row>
      <xdr:rowOff>42930</xdr:rowOff>
    </xdr:to>
    <xdr:sp macro="" textlink="">
      <xdr:nvSpPr>
        <xdr:cNvPr id="531" name="フローチャート: 判断 530">
          <a:extLst>
            <a:ext uri="{FF2B5EF4-FFF2-40B4-BE49-F238E27FC236}">
              <a16:creationId xmlns:a16="http://schemas.microsoft.com/office/drawing/2014/main" id="{1AAB06AE-E25F-487C-B3A0-6F8018F49D4D}"/>
            </a:ext>
          </a:extLst>
        </xdr:cNvPr>
        <xdr:cNvSpPr/>
      </xdr:nvSpPr>
      <xdr:spPr>
        <a:xfrm>
          <a:off x="20383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128161</xdr:rowOff>
    </xdr:from>
    <xdr:to>
      <xdr:col>102</xdr:col>
      <xdr:colOff>165100</xdr:colOff>
      <xdr:row>64</xdr:row>
      <xdr:rowOff>58311</xdr:rowOff>
    </xdr:to>
    <xdr:sp macro="" textlink="">
      <xdr:nvSpPr>
        <xdr:cNvPr id="532" name="フローチャート: 判断 531">
          <a:extLst>
            <a:ext uri="{FF2B5EF4-FFF2-40B4-BE49-F238E27FC236}">
              <a16:creationId xmlns:a16="http://schemas.microsoft.com/office/drawing/2014/main" id="{CFA7A4A2-2293-4E48-965E-24A82E389055}"/>
            </a:ext>
          </a:extLst>
        </xdr:cNvPr>
        <xdr:cNvSpPr/>
      </xdr:nvSpPr>
      <xdr:spPr>
        <a:xfrm>
          <a:off x="19494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id="{DD621E5F-A4A9-40C3-8A8B-DAECAD47B87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4" name="テキスト ボックス 533">
          <a:extLst>
            <a:ext uri="{FF2B5EF4-FFF2-40B4-BE49-F238E27FC236}">
              <a16:creationId xmlns:a16="http://schemas.microsoft.com/office/drawing/2014/main" id="{855E9B20-A399-4635-A117-E3A2F29016B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5" name="テキスト ボックス 534">
          <a:extLst>
            <a:ext uri="{FF2B5EF4-FFF2-40B4-BE49-F238E27FC236}">
              <a16:creationId xmlns:a16="http://schemas.microsoft.com/office/drawing/2014/main" id="{A9F0D456-4EEA-4F77-B751-85BD1A8C7FB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EF8CC690-204B-42DC-94F0-C00162639E1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3AA8EDCF-3C0F-4FA2-B8B4-0F27111B0E7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141355</xdr:rowOff>
    </xdr:from>
    <xdr:to>
      <xdr:col>116</xdr:col>
      <xdr:colOff>114300</xdr:colOff>
      <xdr:row>64</xdr:row>
      <xdr:rowOff>71505</xdr:rowOff>
    </xdr:to>
    <xdr:sp macro="" textlink="">
      <xdr:nvSpPr>
        <xdr:cNvPr id="538" name="楕円 537">
          <a:extLst>
            <a:ext uri="{FF2B5EF4-FFF2-40B4-BE49-F238E27FC236}">
              <a16:creationId xmlns:a16="http://schemas.microsoft.com/office/drawing/2014/main" id="{D0111291-1245-4CDF-A2EB-3A4A0654ADCA}"/>
            </a:ext>
          </a:extLst>
        </xdr:cNvPr>
        <xdr:cNvSpPr/>
      </xdr:nvSpPr>
      <xdr:spPr>
        <a:xfrm>
          <a:off x="22110700" y="1094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82553</xdr:rowOff>
    </xdr:from>
    <xdr:ext cx="469744" cy="259045"/>
    <xdr:sp macro="" textlink="">
      <xdr:nvSpPr>
        <xdr:cNvPr id="539" name="【学校施設】&#10;一人当たり面積該当値テキスト">
          <a:extLst>
            <a:ext uri="{FF2B5EF4-FFF2-40B4-BE49-F238E27FC236}">
              <a16:creationId xmlns:a16="http://schemas.microsoft.com/office/drawing/2014/main" id="{1AC2AEEC-DAE5-418E-873A-EE6CA3FA1BA9}"/>
            </a:ext>
          </a:extLst>
        </xdr:cNvPr>
        <xdr:cNvSpPr txBox="1"/>
      </xdr:nvSpPr>
      <xdr:spPr>
        <a:xfrm>
          <a:off x="22199600" y="10883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143380</xdr:rowOff>
    </xdr:from>
    <xdr:to>
      <xdr:col>112</xdr:col>
      <xdr:colOff>38100</xdr:colOff>
      <xdr:row>64</xdr:row>
      <xdr:rowOff>73530</xdr:rowOff>
    </xdr:to>
    <xdr:sp macro="" textlink="">
      <xdr:nvSpPr>
        <xdr:cNvPr id="540" name="楕円 539">
          <a:extLst>
            <a:ext uri="{FF2B5EF4-FFF2-40B4-BE49-F238E27FC236}">
              <a16:creationId xmlns:a16="http://schemas.microsoft.com/office/drawing/2014/main" id="{CB1D1E46-C632-4080-93F9-FF0769B31453}"/>
            </a:ext>
          </a:extLst>
        </xdr:cNvPr>
        <xdr:cNvSpPr/>
      </xdr:nvSpPr>
      <xdr:spPr>
        <a:xfrm>
          <a:off x="21272500" y="1094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20705</xdr:rowOff>
    </xdr:from>
    <xdr:to>
      <xdr:col>116</xdr:col>
      <xdr:colOff>63500</xdr:colOff>
      <xdr:row>64</xdr:row>
      <xdr:rowOff>22730</xdr:rowOff>
    </xdr:to>
    <xdr:cxnSp macro="">
      <xdr:nvCxnSpPr>
        <xdr:cNvPr id="541" name="直線コネクタ 540">
          <a:extLst>
            <a:ext uri="{FF2B5EF4-FFF2-40B4-BE49-F238E27FC236}">
              <a16:creationId xmlns:a16="http://schemas.microsoft.com/office/drawing/2014/main" id="{7C443DBF-6DBB-4551-9468-D97680241D82}"/>
            </a:ext>
          </a:extLst>
        </xdr:cNvPr>
        <xdr:cNvCxnSpPr/>
      </xdr:nvCxnSpPr>
      <xdr:spPr>
        <a:xfrm flipV="1">
          <a:off x="21323300" y="10993505"/>
          <a:ext cx="838200" cy="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97006</xdr:rowOff>
    </xdr:from>
    <xdr:to>
      <xdr:col>107</xdr:col>
      <xdr:colOff>101600</xdr:colOff>
      <xdr:row>64</xdr:row>
      <xdr:rowOff>27156</xdr:rowOff>
    </xdr:to>
    <xdr:sp macro="" textlink="">
      <xdr:nvSpPr>
        <xdr:cNvPr id="542" name="楕円 541">
          <a:extLst>
            <a:ext uri="{FF2B5EF4-FFF2-40B4-BE49-F238E27FC236}">
              <a16:creationId xmlns:a16="http://schemas.microsoft.com/office/drawing/2014/main" id="{C88D4C9B-EC41-4335-A2EB-917214C985C7}"/>
            </a:ext>
          </a:extLst>
        </xdr:cNvPr>
        <xdr:cNvSpPr/>
      </xdr:nvSpPr>
      <xdr:spPr>
        <a:xfrm>
          <a:off x="20383500" y="1089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147806</xdr:rowOff>
    </xdr:from>
    <xdr:to>
      <xdr:col>111</xdr:col>
      <xdr:colOff>177800</xdr:colOff>
      <xdr:row>64</xdr:row>
      <xdr:rowOff>22730</xdr:rowOff>
    </xdr:to>
    <xdr:cxnSp macro="">
      <xdr:nvCxnSpPr>
        <xdr:cNvPr id="543" name="直線コネクタ 542">
          <a:extLst>
            <a:ext uri="{FF2B5EF4-FFF2-40B4-BE49-F238E27FC236}">
              <a16:creationId xmlns:a16="http://schemas.microsoft.com/office/drawing/2014/main" id="{A5A47217-5338-4669-B974-83F708E01BEE}"/>
            </a:ext>
          </a:extLst>
        </xdr:cNvPr>
        <xdr:cNvCxnSpPr/>
      </xdr:nvCxnSpPr>
      <xdr:spPr>
        <a:xfrm>
          <a:off x="20434300" y="10949156"/>
          <a:ext cx="889000" cy="46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54428</xdr:rowOff>
    </xdr:from>
    <xdr:ext cx="469744" cy="259045"/>
    <xdr:sp macro="" textlink="">
      <xdr:nvSpPr>
        <xdr:cNvPr id="544" name="n_1aveValue【学校施設】&#10;一人当たり面積">
          <a:extLst>
            <a:ext uri="{FF2B5EF4-FFF2-40B4-BE49-F238E27FC236}">
              <a16:creationId xmlns:a16="http://schemas.microsoft.com/office/drawing/2014/main" id="{0BA13251-3C58-462E-88CB-BDF752FADF05}"/>
            </a:ext>
          </a:extLst>
        </xdr:cNvPr>
        <xdr:cNvSpPr txBox="1"/>
      </xdr:nvSpPr>
      <xdr:spPr>
        <a:xfrm>
          <a:off x="21075727" y="1068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34057</xdr:rowOff>
    </xdr:from>
    <xdr:ext cx="469744" cy="259045"/>
    <xdr:sp macro="" textlink="">
      <xdr:nvSpPr>
        <xdr:cNvPr id="545" name="n_2aveValue【学校施設】&#10;一人当たり面積">
          <a:extLst>
            <a:ext uri="{FF2B5EF4-FFF2-40B4-BE49-F238E27FC236}">
              <a16:creationId xmlns:a16="http://schemas.microsoft.com/office/drawing/2014/main" id="{C78CE85D-3706-466D-B78D-A8C545C02383}"/>
            </a:ext>
          </a:extLst>
        </xdr:cNvPr>
        <xdr:cNvSpPr txBox="1"/>
      </xdr:nvSpPr>
      <xdr:spPr>
        <a:xfrm>
          <a:off x="20199427" y="1100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74838</xdr:rowOff>
    </xdr:from>
    <xdr:ext cx="469744" cy="259045"/>
    <xdr:sp macro="" textlink="">
      <xdr:nvSpPr>
        <xdr:cNvPr id="546" name="n_3aveValue【学校施設】&#10;一人当たり面積">
          <a:extLst>
            <a:ext uri="{FF2B5EF4-FFF2-40B4-BE49-F238E27FC236}">
              <a16:creationId xmlns:a16="http://schemas.microsoft.com/office/drawing/2014/main" id="{2CB07F54-D09B-45B1-A770-F6497C86B7AB}"/>
            </a:ext>
          </a:extLst>
        </xdr:cNvPr>
        <xdr:cNvSpPr txBox="1"/>
      </xdr:nvSpPr>
      <xdr:spPr>
        <a:xfrm>
          <a:off x="19310427" y="1070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64657</xdr:rowOff>
    </xdr:from>
    <xdr:ext cx="469744" cy="259045"/>
    <xdr:sp macro="" textlink="">
      <xdr:nvSpPr>
        <xdr:cNvPr id="547" name="n_1mainValue【学校施設】&#10;一人当たり面積">
          <a:extLst>
            <a:ext uri="{FF2B5EF4-FFF2-40B4-BE49-F238E27FC236}">
              <a16:creationId xmlns:a16="http://schemas.microsoft.com/office/drawing/2014/main" id="{1F58274D-06AF-4DB2-A8A8-DBE4B4217518}"/>
            </a:ext>
          </a:extLst>
        </xdr:cNvPr>
        <xdr:cNvSpPr txBox="1"/>
      </xdr:nvSpPr>
      <xdr:spPr>
        <a:xfrm>
          <a:off x="21075727" y="11037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43683</xdr:rowOff>
    </xdr:from>
    <xdr:ext cx="469744" cy="259045"/>
    <xdr:sp macro="" textlink="">
      <xdr:nvSpPr>
        <xdr:cNvPr id="548" name="n_2mainValue【学校施設】&#10;一人当たり面積">
          <a:extLst>
            <a:ext uri="{FF2B5EF4-FFF2-40B4-BE49-F238E27FC236}">
              <a16:creationId xmlns:a16="http://schemas.microsoft.com/office/drawing/2014/main" id="{6BC1D36C-1583-4B98-A64C-2CE4F1FFAEF1}"/>
            </a:ext>
          </a:extLst>
        </xdr:cNvPr>
        <xdr:cNvSpPr txBox="1"/>
      </xdr:nvSpPr>
      <xdr:spPr>
        <a:xfrm>
          <a:off x="20199427" y="10673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9" name="正方形/長方形 548">
          <a:extLst>
            <a:ext uri="{FF2B5EF4-FFF2-40B4-BE49-F238E27FC236}">
              <a16:creationId xmlns:a16="http://schemas.microsoft.com/office/drawing/2014/main" id="{397EE9F0-DA3A-4F0A-AE0B-D2D563A16DB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0" name="正方形/長方形 549">
          <a:extLst>
            <a:ext uri="{FF2B5EF4-FFF2-40B4-BE49-F238E27FC236}">
              <a16:creationId xmlns:a16="http://schemas.microsoft.com/office/drawing/2014/main" id="{59FB14A7-59D7-48D0-AC3E-E4AE5D67BE9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1" name="正方形/長方形 550">
          <a:extLst>
            <a:ext uri="{FF2B5EF4-FFF2-40B4-BE49-F238E27FC236}">
              <a16:creationId xmlns:a16="http://schemas.microsoft.com/office/drawing/2014/main" id="{28CB8C9E-3715-4412-AB18-244F577AA18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2" name="正方形/長方形 551">
          <a:extLst>
            <a:ext uri="{FF2B5EF4-FFF2-40B4-BE49-F238E27FC236}">
              <a16:creationId xmlns:a16="http://schemas.microsoft.com/office/drawing/2014/main" id="{61DBA948-1660-42DE-BE1D-3161C901CA7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3" name="正方形/長方形 552">
          <a:extLst>
            <a:ext uri="{FF2B5EF4-FFF2-40B4-BE49-F238E27FC236}">
              <a16:creationId xmlns:a16="http://schemas.microsoft.com/office/drawing/2014/main" id="{ECC22E38-E90B-4AE8-81C4-B2908B753D1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4" name="正方形/長方形 553">
          <a:extLst>
            <a:ext uri="{FF2B5EF4-FFF2-40B4-BE49-F238E27FC236}">
              <a16:creationId xmlns:a16="http://schemas.microsoft.com/office/drawing/2014/main" id="{2F56E5CC-9C09-408E-950D-2714854898C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5" name="正方形/長方形 554">
          <a:extLst>
            <a:ext uri="{FF2B5EF4-FFF2-40B4-BE49-F238E27FC236}">
              <a16:creationId xmlns:a16="http://schemas.microsoft.com/office/drawing/2014/main" id="{2D9FBFAD-247D-4925-BAF5-945671FC191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6" name="正方形/長方形 555">
          <a:extLst>
            <a:ext uri="{FF2B5EF4-FFF2-40B4-BE49-F238E27FC236}">
              <a16:creationId xmlns:a16="http://schemas.microsoft.com/office/drawing/2014/main" id="{38C4F80C-EA46-4E8E-A62C-A613E6E570E7}"/>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57" name="正方形/長方形 556">
          <a:extLst>
            <a:ext uri="{FF2B5EF4-FFF2-40B4-BE49-F238E27FC236}">
              <a16:creationId xmlns:a16="http://schemas.microsoft.com/office/drawing/2014/main" id="{2A84D289-BFF8-41A8-817D-6DCA7330949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8" name="正方形/長方形 557">
          <a:extLst>
            <a:ext uri="{FF2B5EF4-FFF2-40B4-BE49-F238E27FC236}">
              <a16:creationId xmlns:a16="http://schemas.microsoft.com/office/drawing/2014/main" id="{48307073-9249-4DFF-B297-8348A2E0CE2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9" name="正方形/長方形 558">
          <a:extLst>
            <a:ext uri="{FF2B5EF4-FFF2-40B4-BE49-F238E27FC236}">
              <a16:creationId xmlns:a16="http://schemas.microsoft.com/office/drawing/2014/main" id="{116B673A-5F4B-4C95-B16C-14544F4459D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0" name="正方形/長方形 559">
          <a:extLst>
            <a:ext uri="{FF2B5EF4-FFF2-40B4-BE49-F238E27FC236}">
              <a16:creationId xmlns:a16="http://schemas.microsoft.com/office/drawing/2014/main" id="{5D8E1D29-8C90-495D-BBFE-51140ABA567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1" name="正方形/長方形 560">
          <a:extLst>
            <a:ext uri="{FF2B5EF4-FFF2-40B4-BE49-F238E27FC236}">
              <a16:creationId xmlns:a16="http://schemas.microsoft.com/office/drawing/2014/main" id="{496411C4-F079-42D8-9DBC-510064A8625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2" name="正方形/長方形 561">
          <a:extLst>
            <a:ext uri="{FF2B5EF4-FFF2-40B4-BE49-F238E27FC236}">
              <a16:creationId xmlns:a16="http://schemas.microsoft.com/office/drawing/2014/main" id="{5A5B262C-99DE-4915-BEE9-1245021FA52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3" name="正方形/長方形 562">
          <a:extLst>
            <a:ext uri="{FF2B5EF4-FFF2-40B4-BE49-F238E27FC236}">
              <a16:creationId xmlns:a16="http://schemas.microsoft.com/office/drawing/2014/main" id="{D84F3446-3ED5-45F1-B591-5C06630BCB7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4" name="正方形/長方形 563">
          <a:extLst>
            <a:ext uri="{FF2B5EF4-FFF2-40B4-BE49-F238E27FC236}">
              <a16:creationId xmlns:a16="http://schemas.microsoft.com/office/drawing/2014/main" id="{06E66078-34B3-4A82-8623-1DC059A712EB}"/>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65" name="正方形/長方形 564">
          <a:extLst>
            <a:ext uri="{FF2B5EF4-FFF2-40B4-BE49-F238E27FC236}">
              <a16:creationId xmlns:a16="http://schemas.microsoft.com/office/drawing/2014/main" id="{B5DE2821-CF43-439D-9FAA-747B5EA2B14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6" name="正方形/長方形 565">
          <a:extLst>
            <a:ext uri="{FF2B5EF4-FFF2-40B4-BE49-F238E27FC236}">
              <a16:creationId xmlns:a16="http://schemas.microsoft.com/office/drawing/2014/main" id="{661DB104-0FE5-427D-98CD-2E21A10AF05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7" name="正方形/長方形 566">
          <a:extLst>
            <a:ext uri="{FF2B5EF4-FFF2-40B4-BE49-F238E27FC236}">
              <a16:creationId xmlns:a16="http://schemas.microsoft.com/office/drawing/2014/main" id="{9F23A8DC-896E-431B-938A-CC898D6F6F9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8" name="正方形/長方形 567">
          <a:extLst>
            <a:ext uri="{FF2B5EF4-FFF2-40B4-BE49-F238E27FC236}">
              <a16:creationId xmlns:a16="http://schemas.microsoft.com/office/drawing/2014/main" id="{AA500DC6-2755-4E7E-ABAF-AD6F812E323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9" name="正方形/長方形 568">
          <a:extLst>
            <a:ext uri="{FF2B5EF4-FFF2-40B4-BE49-F238E27FC236}">
              <a16:creationId xmlns:a16="http://schemas.microsoft.com/office/drawing/2014/main" id="{02637030-1917-4EB8-AF85-21D0A2B985B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0" name="正方形/長方形 569">
          <a:extLst>
            <a:ext uri="{FF2B5EF4-FFF2-40B4-BE49-F238E27FC236}">
              <a16:creationId xmlns:a16="http://schemas.microsoft.com/office/drawing/2014/main" id="{4425F4AE-E06B-4EBB-9363-6AB11BE05B9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1" name="正方形/長方形 570">
          <a:extLst>
            <a:ext uri="{FF2B5EF4-FFF2-40B4-BE49-F238E27FC236}">
              <a16:creationId xmlns:a16="http://schemas.microsoft.com/office/drawing/2014/main" id="{593B58BE-1C49-4047-8886-702EDC40E2E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2" name="正方形/長方形 571">
          <a:extLst>
            <a:ext uri="{FF2B5EF4-FFF2-40B4-BE49-F238E27FC236}">
              <a16:creationId xmlns:a16="http://schemas.microsoft.com/office/drawing/2014/main" id="{A5E5B33B-F84D-4008-B7D4-F0598BDBFB3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73" name="テキスト ボックス 572">
          <a:extLst>
            <a:ext uri="{FF2B5EF4-FFF2-40B4-BE49-F238E27FC236}">
              <a16:creationId xmlns:a16="http://schemas.microsoft.com/office/drawing/2014/main" id="{DE5BDAED-50CD-469E-B259-EC560CAD9FF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74" name="直線コネクタ 573">
          <a:extLst>
            <a:ext uri="{FF2B5EF4-FFF2-40B4-BE49-F238E27FC236}">
              <a16:creationId xmlns:a16="http://schemas.microsoft.com/office/drawing/2014/main" id="{3E118180-B18B-47C9-AD9B-BCCFEF930A1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75" name="直線コネクタ 574">
          <a:extLst>
            <a:ext uri="{FF2B5EF4-FFF2-40B4-BE49-F238E27FC236}">
              <a16:creationId xmlns:a16="http://schemas.microsoft.com/office/drawing/2014/main" id="{FE6F5BC6-FCD2-4BCF-AAFB-6EDE6D810C7C}"/>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76" name="テキスト ボックス 575">
          <a:extLst>
            <a:ext uri="{FF2B5EF4-FFF2-40B4-BE49-F238E27FC236}">
              <a16:creationId xmlns:a16="http://schemas.microsoft.com/office/drawing/2014/main" id="{35734D62-60B6-46B4-8933-1F078813322B}"/>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77" name="直線コネクタ 576">
          <a:extLst>
            <a:ext uri="{FF2B5EF4-FFF2-40B4-BE49-F238E27FC236}">
              <a16:creationId xmlns:a16="http://schemas.microsoft.com/office/drawing/2014/main" id="{4B4CBA0D-7575-4507-8BDC-88EDC8358167}"/>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78" name="テキスト ボックス 577">
          <a:extLst>
            <a:ext uri="{FF2B5EF4-FFF2-40B4-BE49-F238E27FC236}">
              <a16:creationId xmlns:a16="http://schemas.microsoft.com/office/drawing/2014/main" id="{2249D5B5-1678-4CDB-91BC-36EA12F7C6EC}"/>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79" name="直線コネクタ 578">
          <a:extLst>
            <a:ext uri="{FF2B5EF4-FFF2-40B4-BE49-F238E27FC236}">
              <a16:creationId xmlns:a16="http://schemas.microsoft.com/office/drawing/2014/main" id="{0A22FBCE-02E0-4106-8116-F5F6D7F9F806}"/>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80" name="テキスト ボックス 579">
          <a:extLst>
            <a:ext uri="{FF2B5EF4-FFF2-40B4-BE49-F238E27FC236}">
              <a16:creationId xmlns:a16="http://schemas.microsoft.com/office/drawing/2014/main" id="{D1F4D117-DE3C-437A-9EB7-55FAFE8F183F}"/>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81" name="直線コネクタ 580">
          <a:extLst>
            <a:ext uri="{FF2B5EF4-FFF2-40B4-BE49-F238E27FC236}">
              <a16:creationId xmlns:a16="http://schemas.microsoft.com/office/drawing/2014/main" id="{BD1FE699-E544-4088-B524-4CDF82D08E2A}"/>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82" name="テキスト ボックス 581">
          <a:extLst>
            <a:ext uri="{FF2B5EF4-FFF2-40B4-BE49-F238E27FC236}">
              <a16:creationId xmlns:a16="http://schemas.microsoft.com/office/drawing/2014/main" id="{B0C5703A-A688-4F80-B9DB-267C164B0D84}"/>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83" name="直線コネクタ 582">
          <a:extLst>
            <a:ext uri="{FF2B5EF4-FFF2-40B4-BE49-F238E27FC236}">
              <a16:creationId xmlns:a16="http://schemas.microsoft.com/office/drawing/2014/main" id="{7AC5B4B1-B0D2-411D-8109-4BCF729E391B}"/>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84" name="テキスト ボックス 583">
          <a:extLst>
            <a:ext uri="{FF2B5EF4-FFF2-40B4-BE49-F238E27FC236}">
              <a16:creationId xmlns:a16="http://schemas.microsoft.com/office/drawing/2014/main" id="{2090A41A-81C7-4F32-84B1-894C84666755}"/>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85" name="直線コネクタ 584">
          <a:extLst>
            <a:ext uri="{FF2B5EF4-FFF2-40B4-BE49-F238E27FC236}">
              <a16:creationId xmlns:a16="http://schemas.microsoft.com/office/drawing/2014/main" id="{DA6FDD10-50C5-452E-9877-3DF2CA502E08}"/>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86" name="テキスト ボックス 585">
          <a:extLst>
            <a:ext uri="{FF2B5EF4-FFF2-40B4-BE49-F238E27FC236}">
              <a16:creationId xmlns:a16="http://schemas.microsoft.com/office/drawing/2014/main" id="{013AB13E-2017-4D7D-8DA1-9CA404C6FB86}"/>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7" name="直線コネクタ 586">
          <a:extLst>
            <a:ext uri="{FF2B5EF4-FFF2-40B4-BE49-F238E27FC236}">
              <a16:creationId xmlns:a16="http://schemas.microsoft.com/office/drawing/2014/main" id="{289BCFC3-57B0-4BE9-A875-74C8B30E264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8" name="テキスト ボックス 587">
          <a:extLst>
            <a:ext uri="{FF2B5EF4-FFF2-40B4-BE49-F238E27FC236}">
              <a16:creationId xmlns:a16="http://schemas.microsoft.com/office/drawing/2014/main" id="{11E0A711-01BC-41E8-B5EF-96B69EEE75EF}"/>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9" name="【公民館】&#10;有形固定資産減価償却率グラフ枠">
          <a:extLst>
            <a:ext uri="{FF2B5EF4-FFF2-40B4-BE49-F238E27FC236}">
              <a16:creationId xmlns:a16="http://schemas.microsoft.com/office/drawing/2014/main" id="{55A6BFEB-7BE6-4C52-A789-9763AC4F7D4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136616</xdr:rowOff>
    </xdr:to>
    <xdr:cxnSp macro="">
      <xdr:nvCxnSpPr>
        <xdr:cNvPr id="590" name="直線コネクタ 589">
          <a:extLst>
            <a:ext uri="{FF2B5EF4-FFF2-40B4-BE49-F238E27FC236}">
              <a16:creationId xmlns:a16="http://schemas.microsoft.com/office/drawing/2014/main" id="{ED5E5E88-E0FC-441D-B088-1B7CCAB0D79E}"/>
            </a:ext>
          </a:extLst>
        </xdr:cNvPr>
        <xdr:cNvCxnSpPr/>
      </xdr:nvCxnSpPr>
      <xdr:spPr>
        <a:xfrm flipV="1">
          <a:off x="16318864" y="17090571"/>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140443</xdr:rowOff>
    </xdr:from>
    <xdr:ext cx="340478" cy="259045"/>
    <xdr:sp macro="" textlink="">
      <xdr:nvSpPr>
        <xdr:cNvPr id="591" name="【公民館】&#10;有形固定資産減価償却率最小値テキスト">
          <a:extLst>
            <a:ext uri="{FF2B5EF4-FFF2-40B4-BE49-F238E27FC236}">
              <a16:creationId xmlns:a16="http://schemas.microsoft.com/office/drawing/2014/main" id="{655925FE-5244-433A-8E0E-B5A23DBCDC32}"/>
            </a:ext>
          </a:extLst>
        </xdr:cNvPr>
        <xdr:cNvSpPr txBox="1"/>
      </xdr:nvSpPr>
      <xdr:spPr>
        <a:xfrm>
          <a:off x="16357600" y="186570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136616</xdr:rowOff>
    </xdr:from>
    <xdr:to>
      <xdr:col>86</xdr:col>
      <xdr:colOff>25400</xdr:colOff>
      <xdr:row>108</xdr:row>
      <xdr:rowOff>136616</xdr:rowOff>
    </xdr:to>
    <xdr:cxnSp macro="">
      <xdr:nvCxnSpPr>
        <xdr:cNvPr id="592" name="直線コネクタ 591">
          <a:extLst>
            <a:ext uri="{FF2B5EF4-FFF2-40B4-BE49-F238E27FC236}">
              <a16:creationId xmlns:a16="http://schemas.microsoft.com/office/drawing/2014/main" id="{56A16235-C51D-477B-984C-75529C4305FD}"/>
            </a:ext>
          </a:extLst>
        </xdr:cNvPr>
        <xdr:cNvCxnSpPr/>
      </xdr:nvCxnSpPr>
      <xdr:spPr>
        <a:xfrm>
          <a:off x="16230600" y="1865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93" name="【公民館】&#10;有形固定資産減価償却率最大値テキスト">
          <a:extLst>
            <a:ext uri="{FF2B5EF4-FFF2-40B4-BE49-F238E27FC236}">
              <a16:creationId xmlns:a16="http://schemas.microsoft.com/office/drawing/2014/main" id="{1A8D89E8-E0DA-465A-A21D-CC0E9AEED5EB}"/>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94" name="直線コネクタ 593">
          <a:extLst>
            <a:ext uri="{FF2B5EF4-FFF2-40B4-BE49-F238E27FC236}">
              <a16:creationId xmlns:a16="http://schemas.microsoft.com/office/drawing/2014/main" id="{93130428-6D3E-4F0A-AAE1-A5670E801F7D}"/>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119759</xdr:rowOff>
    </xdr:from>
    <xdr:ext cx="405111" cy="259045"/>
    <xdr:sp macro="" textlink="">
      <xdr:nvSpPr>
        <xdr:cNvPr id="595" name="【公民館】&#10;有形固定資産減価償却率平均値テキスト">
          <a:extLst>
            <a:ext uri="{FF2B5EF4-FFF2-40B4-BE49-F238E27FC236}">
              <a16:creationId xmlns:a16="http://schemas.microsoft.com/office/drawing/2014/main" id="{29E4801F-ACB6-4A42-834D-631CB1CACD2F}"/>
            </a:ext>
          </a:extLst>
        </xdr:cNvPr>
        <xdr:cNvSpPr txBox="1"/>
      </xdr:nvSpPr>
      <xdr:spPr>
        <a:xfrm>
          <a:off x="16357600" y="17607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596" name="フローチャート: 判断 595">
          <a:extLst>
            <a:ext uri="{FF2B5EF4-FFF2-40B4-BE49-F238E27FC236}">
              <a16:creationId xmlns:a16="http://schemas.microsoft.com/office/drawing/2014/main" id="{24818187-7996-4332-9EF5-0214E13A8AC0}"/>
            </a:ext>
          </a:extLst>
        </xdr:cNvPr>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7438</xdr:rowOff>
    </xdr:from>
    <xdr:to>
      <xdr:col>81</xdr:col>
      <xdr:colOff>101600</xdr:colOff>
      <xdr:row>103</xdr:row>
      <xdr:rowOff>109038</xdr:rowOff>
    </xdr:to>
    <xdr:sp macro="" textlink="">
      <xdr:nvSpPr>
        <xdr:cNvPr id="597" name="フローチャート: 判断 596">
          <a:extLst>
            <a:ext uri="{FF2B5EF4-FFF2-40B4-BE49-F238E27FC236}">
              <a16:creationId xmlns:a16="http://schemas.microsoft.com/office/drawing/2014/main" id="{0442E390-56F7-4B00-B586-5D0D2E248952}"/>
            </a:ext>
          </a:extLst>
        </xdr:cNvPr>
        <xdr:cNvSpPr/>
      </xdr:nvSpPr>
      <xdr:spPr>
        <a:xfrm>
          <a:off x="15430500" y="17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25400</xdr:rowOff>
    </xdr:from>
    <xdr:to>
      <xdr:col>76</xdr:col>
      <xdr:colOff>165100</xdr:colOff>
      <xdr:row>103</xdr:row>
      <xdr:rowOff>127000</xdr:rowOff>
    </xdr:to>
    <xdr:sp macro="" textlink="">
      <xdr:nvSpPr>
        <xdr:cNvPr id="598" name="フローチャート: 判断 597">
          <a:extLst>
            <a:ext uri="{FF2B5EF4-FFF2-40B4-BE49-F238E27FC236}">
              <a16:creationId xmlns:a16="http://schemas.microsoft.com/office/drawing/2014/main" id="{3BA2BCB3-E4BB-492B-ACAB-3D7EB1B1A456}"/>
            </a:ext>
          </a:extLst>
        </xdr:cNvPr>
        <xdr:cNvSpPr/>
      </xdr:nvSpPr>
      <xdr:spPr>
        <a:xfrm>
          <a:off x="14541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79284</xdr:rowOff>
    </xdr:from>
    <xdr:to>
      <xdr:col>72</xdr:col>
      <xdr:colOff>38100</xdr:colOff>
      <xdr:row>104</xdr:row>
      <xdr:rowOff>9434</xdr:rowOff>
    </xdr:to>
    <xdr:sp macro="" textlink="">
      <xdr:nvSpPr>
        <xdr:cNvPr id="599" name="フローチャート: 判断 598">
          <a:extLst>
            <a:ext uri="{FF2B5EF4-FFF2-40B4-BE49-F238E27FC236}">
              <a16:creationId xmlns:a16="http://schemas.microsoft.com/office/drawing/2014/main" id="{0B536134-C1A8-4FC8-A059-05A05DCA4226}"/>
            </a:ext>
          </a:extLst>
        </xdr:cNvPr>
        <xdr:cNvSpPr/>
      </xdr:nvSpPr>
      <xdr:spPr>
        <a:xfrm>
          <a:off x="13652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00" name="テキスト ボックス 599">
          <a:extLst>
            <a:ext uri="{FF2B5EF4-FFF2-40B4-BE49-F238E27FC236}">
              <a16:creationId xmlns:a16="http://schemas.microsoft.com/office/drawing/2014/main" id="{EC909122-8AEA-4C27-B541-2B65A16A22C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1" name="テキスト ボックス 600">
          <a:extLst>
            <a:ext uri="{FF2B5EF4-FFF2-40B4-BE49-F238E27FC236}">
              <a16:creationId xmlns:a16="http://schemas.microsoft.com/office/drawing/2014/main" id="{D12EA932-7638-4549-AD3C-64D2546C1CA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02" name="テキスト ボックス 601">
          <a:extLst>
            <a:ext uri="{FF2B5EF4-FFF2-40B4-BE49-F238E27FC236}">
              <a16:creationId xmlns:a16="http://schemas.microsoft.com/office/drawing/2014/main" id="{4A3B0974-4553-48D3-80C7-1B9C1D41588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03" name="テキスト ボックス 602">
          <a:extLst>
            <a:ext uri="{FF2B5EF4-FFF2-40B4-BE49-F238E27FC236}">
              <a16:creationId xmlns:a16="http://schemas.microsoft.com/office/drawing/2014/main" id="{6D079414-4481-49EE-92C2-3C3C46E8781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4" name="テキスト ボックス 603">
          <a:extLst>
            <a:ext uri="{FF2B5EF4-FFF2-40B4-BE49-F238E27FC236}">
              <a16:creationId xmlns:a16="http://schemas.microsoft.com/office/drawing/2014/main" id="{11289080-0A4B-4E26-88C5-A6B74502DE7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31931</xdr:rowOff>
    </xdr:from>
    <xdr:to>
      <xdr:col>85</xdr:col>
      <xdr:colOff>177800</xdr:colOff>
      <xdr:row>101</xdr:row>
      <xdr:rowOff>133531</xdr:rowOff>
    </xdr:to>
    <xdr:sp macro="" textlink="">
      <xdr:nvSpPr>
        <xdr:cNvPr id="605" name="楕円 604">
          <a:extLst>
            <a:ext uri="{FF2B5EF4-FFF2-40B4-BE49-F238E27FC236}">
              <a16:creationId xmlns:a16="http://schemas.microsoft.com/office/drawing/2014/main" id="{D131E8A8-E540-4860-ADFD-1BE3050D82B3}"/>
            </a:ext>
          </a:extLst>
        </xdr:cNvPr>
        <xdr:cNvSpPr/>
      </xdr:nvSpPr>
      <xdr:spPr>
        <a:xfrm>
          <a:off x="16268700" y="1734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54808</xdr:rowOff>
    </xdr:from>
    <xdr:ext cx="405111" cy="259045"/>
    <xdr:sp macro="" textlink="">
      <xdr:nvSpPr>
        <xdr:cNvPr id="606" name="【公民館】&#10;有形固定資産減価償却率該当値テキスト">
          <a:extLst>
            <a:ext uri="{FF2B5EF4-FFF2-40B4-BE49-F238E27FC236}">
              <a16:creationId xmlns:a16="http://schemas.microsoft.com/office/drawing/2014/main" id="{BC2D4BE8-2378-42F2-BEDF-E7FAAA3DE691}"/>
            </a:ext>
          </a:extLst>
        </xdr:cNvPr>
        <xdr:cNvSpPr txBox="1"/>
      </xdr:nvSpPr>
      <xdr:spPr>
        <a:xfrm>
          <a:off x="16357600" y="17199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17236</xdr:rowOff>
    </xdr:from>
    <xdr:to>
      <xdr:col>81</xdr:col>
      <xdr:colOff>101600</xdr:colOff>
      <xdr:row>101</xdr:row>
      <xdr:rowOff>118836</xdr:rowOff>
    </xdr:to>
    <xdr:sp macro="" textlink="">
      <xdr:nvSpPr>
        <xdr:cNvPr id="607" name="楕円 606">
          <a:extLst>
            <a:ext uri="{FF2B5EF4-FFF2-40B4-BE49-F238E27FC236}">
              <a16:creationId xmlns:a16="http://schemas.microsoft.com/office/drawing/2014/main" id="{1BD6EF37-769D-4F9E-8134-1AEA113DDDC2}"/>
            </a:ext>
          </a:extLst>
        </xdr:cNvPr>
        <xdr:cNvSpPr/>
      </xdr:nvSpPr>
      <xdr:spPr>
        <a:xfrm>
          <a:off x="15430500" y="1733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68036</xdr:rowOff>
    </xdr:from>
    <xdr:to>
      <xdr:col>85</xdr:col>
      <xdr:colOff>127000</xdr:colOff>
      <xdr:row>101</xdr:row>
      <xdr:rowOff>82731</xdr:rowOff>
    </xdr:to>
    <xdr:cxnSp macro="">
      <xdr:nvCxnSpPr>
        <xdr:cNvPr id="608" name="直線コネクタ 607">
          <a:extLst>
            <a:ext uri="{FF2B5EF4-FFF2-40B4-BE49-F238E27FC236}">
              <a16:creationId xmlns:a16="http://schemas.microsoft.com/office/drawing/2014/main" id="{8D508158-E7DF-468C-AE72-3A7F31653C34}"/>
            </a:ext>
          </a:extLst>
        </xdr:cNvPr>
        <xdr:cNvCxnSpPr/>
      </xdr:nvCxnSpPr>
      <xdr:spPr>
        <a:xfrm>
          <a:off x="15481300" y="17384486"/>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97245</xdr:rowOff>
    </xdr:from>
    <xdr:to>
      <xdr:col>76</xdr:col>
      <xdr:colOff>165100</xdr:colOff>
      <xdr:row>102</xdr:row>
      <xdr:rowOff>27395</xdr:rowOff>
    </xdr:to>
    <xdr:sp macro="" textlink="">
      <xdr:nvSpPr>
        <xdr:cNvPr id="609" name="楕円 608">
          <a:extLst>
            <a:ext uri="{FF2B5EF4-FFF2-40B4-BE49-F238E27FC236}">
              <a16:creationId xmlns:a16="http://schemas.microsoft.com/office/drawing/2014/main" id="{A359F524-675B-4259-8145-A3EE00A35D37}"/>
            </a:ext>
          </a:extLst>
        </xdr:cNvPr>
        <xdr:cNvSpPr/>
      </xdr:nvSpPr>
      <xdr:spPr>
        <a:xfrm>
          <a:off x="14541500" y="1741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68036</xdr:rowOff>
    </xdr:from>
    <xdr:to>
      <xdr:col>81</xdr:col>
      <xdr:colOff>50800</xdr:colOff>
      <xdr:row>101</xdr:row>
      <xdr:rowOff>148045</xdr:rowOff>
    </xdr:to>
    <xdr:cxnSp macro="">
      <xdr:nvCxnSpPr>
        <xdr:cNvPr id="610" name="直線コネクタ 609">
          <a:extLst>
            <a:ext uri="{FF2B5EF4-FFF2-40B4-BE49-F238E27FC236}">
              <a16:creationId xmlns:a16="http://schemas.microsoft.com/office/drawing/2014/main" id="{9F9C878C-103B-41EB-AF76-F7E0F829A912}"/>
            </a:ext>
          </a:extLst>
        </xdr:cNvPr>
        <xdr:cNvCxnSpPr/>
      </xdr:nvCxnSpPr>
      <xdr:spPr>
        <a:xfrm flipV="1">
          <a:off x="14592300" y="17384486"/>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100165</xdr:rowOff>
    </xdr:from>
    <xdr:ext cx="405111" cy="259045"/>
    <xdr:sp macro="" textlink="">
      <xdr:nvSpPr>
        <xdr:cNvPr id="611" name="n_1aveValue【公民館】&#10;有形固定資産減価償却率">
          <a:extLst>
            <a:ext uri="{FF2B5EF4-FFF2-40B4-BE49-F238E27FC236}">
              <a16:creationId xmlns:a16="http://schemas.microsoft.com/office/drawing/2014/main" id="{203D817F-243B-41A6-9DB6-E4C5B3CC4AD1}"/>
            </a:ext>
          </a:extLst>
        </xdr:cNvPr>
        <xdr:cNvSpPr txBox="1"/>
      </xdr:nvSpPr>
      <xdr:spPr>
        <a:xfrm>
          <a:off x="15266044" y="17759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118127</xdr:rowOff>
    </xdr:from>
    <xdr:ext cx="405111" cy="259045"/>
    <xdr:sp macro="" textlink="">
      <xdr:nvSpPr>
        <xdr:cNvPr id="612" name="n_2aveValue【公民館】&#10;有形固定資産減価償却率">
          <a:extLst>
            <a:ext uri="{FF2B5EF4-FFF2-40B4-BE49-F238E27FC236}">
              <a16:creationId xmlns:a16="http://schemas.microsoft.com/office/drawing/2014/main" id="{DB26D37A-5496-49E6-9553-D4E62D1E3271}"/>
            </a:ext>
          </a:extLst>
        </xdr:cNvPr>
        <xdr:cNvSpPr txBox="1"/>
      </xdr:nvSpPr>
      <xdr:spPr>
        <a:xfrm>
          <a:off x="143897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25961</xdr:rowOff>
    </xdr:from>
    <xdr:ext cx="405111" cy="259045"/>
    <xdr:sp macro="" textlink="">
      <xdr:nvSpPr>
        <xdr:cNvPr id="613" name="n_3aveValue【公民館】&#10;有形固定資産減価償却率">
          <a:extLst>
            <a:ext uri="{FF2B5EF4-FFF2-40B4-BE49-F238E27FC236}">
              <a16:creationId xmlns:a16="http://schemas.microsoft.com/office/drawing/2014/main" id="{E0C0BED5-51DD-4116-A4F1-450FD85345FC}"/>
            </a:ext>
          </a:extLst>
        </xdr:cNvPr>
        <xdr:cNvSpPr txBox="1"/>
      </xdr:nvSpPr>
      <xdr:spPr>
        <a:xfrm>
          <a:off x="13500744" y="1751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135363</xdr:rowOff>
    </xdr:from>
    <xdr:ext cx="405111" cy="259045"/>
    <xdr:sp macro="" textlink="">
      <xdr:nvSpPr>
        <xdr:cNvPr id="614" name="n_1mainValue【公民館】&#10;有形固定資産減価償却率">
          <a:extLst>
            <a:ext uri="{FF2B5EF4-FFF2-40B4-BE49-F238E27FC236}">
              <a16:creationId xmlns:a16="http://schemas.microsoft.com/office/drawing/2014/main" id="{7AA55647-26E1-4565-84C7-C59E2E22D6FD}"/>
            </a:ext>
          </a:extLst>
        </xdr:cNvPr>
        <xdr:cNvSpPr txBox="1"/>
      </xdr:nvSpPr>
      <xdr:spPr>
        <a:xfrm>
          <a:off x="15266044" y="1710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43922</xdr:rowOff>
    </xdr:from>
    <xdr:ext cx="405111" cy="259045"/>
    <xdr:sp macro="" textlink="">
      <xdr:nvSpPr>
        <xdr:cNvPr id="615" name="n_2mainValue【公民館】&#10;有形固定資産減価償却率">
          <a:extLst>
            <a:ext uri="{FF2B5EF4-FFF2-40B4-BE49-F238E27FC236}">
              <a16:creationId xmlns:a16="http://schemas.microsoft.com/office/drawing/2014/main" id="{E4CAC349-2F27-4A26-9008-50E3E7A030A0}"/>
            </a:ext>
          </a:extLst>
        </xdr:cNvPr>
        <xdr:cNvSpPr txBox="1"/>
      </xdr:nvSpPr>
      <xdr:spPr>
        <a:xfrm>
          <a:off x="14389744" y="1718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6" name="正方形/長方形 615">
          <a:extLst>
            <a:ext uri="{FF2B5EF4-FFF2-40B4-BE49-F238E27FC236}">
              <a16:creationId xmlns:a16="http://schemas.microsoft.com/office/drawing/2014/main" id="{7BD37367-16B3-4A0E-9610-BC6EC1FF2F5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7" name="正方形/長方形 616">
          <a:extLst>
            <a:ext uri="{FF2B5EF4-FFF2-40B4-BE49-F238E27FC236}">
              <a16:creationId xmlns:a16="http://schemas.microsoft.com/office/drawing/2014/main" id="{DDFDB415-BBC1-4204-81F7-62C39BA9E6A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8" name="正方形/長方形 617">
          <a:extLst>
            <a:ext uri="{FF2B5EF4-FFF2-40B4-BE49-F238E27FC236}">
              <a16:creationId xmlns:a16="http://schemas.microsoft.com/office/drawing/2014/main" id="{CC498111-75F2-4015-9BF2-E0B257C18CF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9" name="正方形/長方形 618">
          <a:extLst>
            <a:ext uri="{FF2B5EF4-FFF2-40B4-BE49-F238E27FC236}">
              <a16:creationId xmlns:a16="http://schemas.microsoft.com/office/drawing/2014/main" id="{66C491F0-FCED-431D-BE57-B93044A7C0C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0" name="正方形/長方形 619">
          <a:extLst>
            <a:ext uri="{FF2B5EF4-FFF2-40B4-BE49-F238E27FC236}">
              <a16:creationId xmlns:a16="http://schemas.microsoft.com/office/drawing/2014/main" id="{6ECA905F-4CE6-4C53-ACE6-543C79E5FF9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1" name="正方形/長方形 620">
          <a:extLst>
            <a:ext uri="{FF2B5EF4-FFF2-40B4-BE49-F238E27FC236}">
              <a16:creationId xmlns:a16="http://schemas.microsoft.com/office/drawing/2014/main" id="{6F1521D1-061A-4F78-802F-1F8E66F3C2F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2" name="正方形/長方形 621">
          <a:extLst>
            <a:ext uri="{FF2B5EF4-FFF2-40B4-BE49-F238E27FC236}">
              <a16:creationId xmlns:a16="http://schemas.microsoft.com/office/drawing/2014/main" id="{1EFB4A12-6F46-4D45-BAFB-FC6E82CD379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3" name="正方形/長方形 622">
          <a:extLst>
            <a:ext uri="{FF2B5EF4-FFF2-40B4-BE49-F238E27FC236}">
              <a16:creationId xmlns:a16="http://schemas.microsoft.com/office/drawing/2014/main" id="{630BEB2A-7D80-4DB1-9F61-D5711EB89CE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4" name="テキスト ボックス 623">
          <a:extLst>
            <a:ext uri="{FF2B5EF4-FFF2-40B4-BE49-F238E27FC236}">
              <a16:creationId xmlns:a16="http://schemas.microsoft.com/office/drawing/2014/main" id="{EE511530-F385-4EDD-8F5A-33A511C7D9B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5" name="直線コネクタ 624">
          <a:extLst>
            <a:ext uri="{FF2B5EF4-FFF2-40B4-BE49-F238E27FC236}">
              <a16:creationId xmlns:a16="http://schemas.microsoft.com/office/drawing/2014/main" id="{A5B826EC-C7B5-4D27-A97D-01954817AEE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26" name="直線コネクタ 625">
          <a:extLst>
            <a:ext uri="{FF2B5EF4-FFF2-40B4-BE49-F238E27FC236}">
              <a16:creationId xmlns:a16="http://schemas.microsoft.com/office/drawing/2014/main" id="{194662C0-AE6C-4AA0-93FF-831214F5CD58}"/>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27" name="テキスト ボックス 626">
          <a:extLst>
            <a:ext uri="{FF2B5EF4-FFF2-40B4-BE49-F238E27FC236}">
              <a16:creationId xmlns:a16="http://schemas.microsoft.com/office/drawing/2014/main" id="{129AC75F-E9DC-4483-A2FB-34D64965BB98}"/>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28" name="直線コネクタ 627">
          <a:extLst>
            <a:ext uri="{FF2B5EF4-FFF2-40B4-BE49-F238E27FC236}">
              <a16:creationId xmlns:a16="http://schemas.microsoft.com/office/drawing/2014/main" id="{DB5451B7-F406-4D05-9219-0C5B62BB7EC8}"/>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29" name="テキスト ボックス 628">
          <a:extLst>
            <a:ext uri="{FF2B5EF4-FFF2-40B4-BE49-F238E27FC236}">
              <a16:creationId xmlns:a16="http://schemas.microsoft.com/office/drawing/2014/main" id="{41C5D57D-A55C-4138-9893-E5603F92E0AC}"/>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30" name="直線コネクタ 629">
          <a:extLst>
            <a:ext uri="{FF2B5EF4-FFF2-40B4-BE49-F238E27FC236}">
              <a16:creationId xmlns:a16="http://schemas.microsoft.com/office/drawing/2014/main" id="{F2269CE3-DE97-4B64-A089-E1F9E2FC3AC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631" name="テキスト ボックス 630">
          <a:extLst>
            <a:ext uri="{FF2B5EF4-FFF2-40B4-BE49-F238E27FC236}">
              <a16:creationId xmlns:a16="http://schemas.microsoft.com/office/drawing/2014/main" id="{4499FC51-0367-42A3-B568-55F555EE6087}"/>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32" name="直線コネクタ 631">
          <a:extLst>
            <a:ext uri="{FF2B5EF4-FFF2-40B4-BE49-F238E27FC236}">
              <a16:creationId xmlns:a16="http://schemas.microsoft.com/office/drawing/2014/main" id="{13F4D759-4175-44FE-8643-83F213C260EE}"/>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633" name="テキスト ボックス 632">
          <a:extLst>
            <a:ext uri="{FF2B5EF4-FFF2-40B4-BE49-F238E27FC236}">
              <a16:creationId xmlns:a16="http://schemas.microsoft.com/office/drawing/2014/main" id="{672C7D7B-7F18-4C55-AEC9-41D2D212EBE0}"/>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34" name="直線コネクタ 633">
          <a:extLst>
            <a:ext uri="{FF2B5EF4-FFF2-40B4-BE49-F238E27FC236}">
              <a16:creationId xmlns:a16="http://schemas.microsoft.com/office/drawing/2014/main" id="{3E6BA95E-75D7-448E-A112-E78A516954C7}"/>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635" name="テキスト ボックス 634">
          <a:extLst>
            <a:ext uri="{FF2B5EF4-FFF2-40B4-BE49-F238E27FC236}">
              <a16:creationId xmlns:a16="http://schemas.microsoft.com/office/drawing/2014/main" id="{70DCFA75-D093-4AD4-B0B0-7FFB324E7DF5}"/>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6" name="直線コネクタ 635">
          <a:extLst>
            <a:ext uri="{FF2B5EF4-FFF2-40B4-BE49-F238E27FC236}">
              <a16:creationId xmlns:a16="http://schemas.microsoft.com/office/drawing/2014/main" id="{18186727-0A7E-479C-AC08-2357C7D2FB1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37" name="テキスト ボックス 636">
          <a:extLst>
            <a:ext uri="{FF2B5EF4-FFF2-40B4-BE49-F238E27FC236}">
              <a16:creationId xmlns:a16="http://schemas.microsoft.com/office/drawing/2014/main" id="{E941F403-AF93-4FFB-A953-E06B2E730F03}"/>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8" name="【公民館】&#10;一人当たり面積グラフ枠">
          <a:extLst>
            <a:ext uri="{FF2B5EF4-FFF2-40B4-BE49-F238E27FC236}">
              <a16:creationId xmlns:a16="http://schemas.microsoft.com/office/drawing/2014/main" id="{F224A59D-54EF-44E8-A206-308DE4F6C95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68656</xdr:rowOff>
    </xdr:from>
    <xdr:to>
      <xdr:col>116</xdr:col>
      <xdr:colOff>62864</xdr:colOff>
      <xdr:row>108</xdr:row>
      <xdr:rowOff>150419</xdr:rowOff>
    </xdr:to>
    <xdr:cxnSp macro="">
      <xdr:nvCxnSpPr>
        <xdr:cNvPr id="639" name="直線コネクタ 638">
          <a:extLst>
            <a:ext uri="{FF2B5EF4-FFF2-40B4-BE49-F238E27FC236}">
              <a16:creationId xmlns:a16="http://schemas.microsoft.com/office/drawing/2014/main" id="{BFB4906E-CA4E-4F9B-999A-F30406F70E59}"/>
            </a:ext>
          </a:extLst>
        </xdr:cNvPr>
        <xdr:cNvCxnSpPr/>
      </xdr:nvCxnSpPr>
      <xdr:spPr>
        <a:xfrm flipV="1">
          <a:off x="22160864" y="17385106"/>
          <a:ext cx="0" cy="1281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154246</xdr:rowOff>
    </xdr:from>
    <xdr:ext cx="469744" cy="259045"/>
    <xdr:sp macro="" textlink="">
      <xdr:nvSpPr>
        <xdr:cNvPr id="640" name="【公民館】&#10;一人当たり面積最小値テキスト">
          <a:extLst>
            <a:ext uri="{FF2B5EF4-FFF2-40B4-BE49-F238E27FC236}">
              <a16:creationId xmlns:a16="http://schemas.microsoft.com/office/drawing/2014/main" id="{8124F95B-BAC0-4D04-9EAE-967D0EC2F514}"/>
            </a:ext>
          </a:extLst>
        </xdr:cNvPr>
        <xdr:cNvSpPr txBox="1"/>
      </xdr:nvSpPr>
      <xdr:spPr>
        <a:xfrm>
          <a:off x="22199600" y="18670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150419</xdr:rowOff>
    </xdr:from>
    <xdr:to>
      <xdr:col>116</xdr:col>
      <xdr:colOff>152400</xdr:colOff>
      <xdr:row>108</xdr:row>
      <xdr:rowOff>150419</xdr:rowOff>
    </xdr:to>
    <xdr:cxnSp macro="">
      <xdr:nvCxnSpPr>
        <xdr:cNvPr id="641" name="直線コネクタ 640">
          <a:extLst>
            <a:ext uri="{FF2B5EF4-FFF2-40B4-BE49-F238E27FC236}">
              <a16:creationId xmlns:a16="http://schemas.microsoft.com/office/drawing/2014/main" id="{20AAA91F-EEA8-4D13-A16B-1A50D0C4AEB6}"/>
            </a:ext>
          </a:extLst>
        </xdr:cNvPr>
        <xdr:cNvCxnSpPr/>
      </xdr:nvCxnSpPr>
      <xdr:spPr>
        <a:xfrm>
          <a:off x="22072600" y="1866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15333</xdr:rowOff>
    </xdr:from>
    <xdr:ext cx="534377" cy="259045"/>
    <xdr:sp macro="" textlink="">
      <xdr:nvSpPr>
        <xdr:cNvPr id="642" name="【公民館】&#10;一人当たり面積最大値テキスト">
          <a:extLst>
            <a:ext uri="{FF2B5EF4-FFF2-40B4-BE49-F238E27FC236}">
              <a16:creationId xmlns:a16="http://schemas.microsoft.com/office/drawing/2014/main" id="{FD1C1B81-7939-48C5-9538-301E4C7A3192}"/>
            </a:ext>
          </a:extLst>
        </xdr:cNvPr>
        <xdr:cNvSpPr txBox="1"/>
      </xdr:nvSpPr>
      <xdr:spPr>
        <a:xfrm>
          <a:off x="22199600" y="1716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68656</xdr:rowOff>
    </xdr:from>
    <xdr:to>
      <xdr:col>116</xdr:col>
      <xdr:colOff>152400</xdr:colOff>
      <xdr:row>101</xdr:row>
      <xdr:rowOff>68656</xdr:rowOff>
    </xdr:to>
    <xdr:cxnSp macro="">
      <xdr:nvCxnSpPr>
        <xdr:cNvPr id="643" name="直線コネクタ 642">
          <a:extLst>
            <a:ext uri="{FF2B5EF4-FFF2-40B4-BE49-F238E27FC236}">
              <a16:creationId xmlns:a16="http://schemas.microsoft.com/office/drawing/2014/main" id="{C78F38B2-D278-4073-A25B-6FD462DE4097}"/>
            </a:ext>
          </a:extLst>
        </xdr:cNvPr>
        <xdr:cNvCxnSpPr/>
      </xdr:nvCxnSpPr>
      <xdr:spPr>
        <a:xfrm>
          <a:off x="22072600" y="1738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45990</xdr:rowOff>
    </xdr:from>
    <xdr:ext cx="469744" cy="259045"/>
    <xdr:sp macro="" textlink="">
      <xdr:nvSpPr>
        <xdr:cNvPr id="644" name="【公民館】&#10;一人当たり面積平均値テキスト">
          <a:extLst>
            <a:ext uri="{FF2B5EF4-FFF2-40B4-BE49-F238E27FC236}">
              <a16:creationId xmlns:a16="http://schemas.microsoft.com/office/drawing/2014/main" id="{7F8F36A2-E7F0-483E-83EA-97FF36D8462F}"/>
            </a:ext>
          </a:extLst>
        </xdr:cNvPr>
        <xdr:cNvSpPr txBox="1"/>
      </xdr:nvSpPr>
      <xdr:spPr>
        <a:xfrm>
          <a:off x="22199600" y="18391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23113</xdr:rowOff>
    </xdr:from>
    <xdr:to>
      <xdr:col>116</xdr:col>
      <xdr:colOff>114300</xdr:colOff>
      <xdr:row>108</xdr:row>
      <xdr:rowOff>124713</xdr:rowOff>
    </xdr:to>
    <xdr:sp macro="" textlink="">
      <xdr:nvSpPr>
        <xdr:cNvPr id="645" name="フローチャート: 判断 644">
          <a:extLst>
            <a:ext uri="{FF2B5EF4-FFF2-40B4-BE49-F238E27FC236}">
              <a16:creationId xmlns:a16="http://schemas.microsoft.com/office/drawing/2014/main" id="{7258E73F-5FEC-46E2-9737-371D9AD6F478}"/>
            </a:ext>
          </a:extLst>
        </xdr:cNvPr>
        <xdr:cNvSpPr/>
      </xdr:nvSpPr>
      <xdr:spPr>
        <a:xfrm>
          <a:off x="22110700" y="1853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26009</xdr:rowOff>
    </xdr:from>
    <xdr:to>
      <xdr:col>112</xdr:col>
      <xdr:colOff>38100</xdr:colOff>
      <xdr:row>108</xdr:row>
      <xdr:rowOff>127609</xdr:rowOff>
    </xdr:to>
    <xdr:sp macro="" textlink="">
      <xdr:nvSpPr>
        <xdr:cNvPr id="646" name="フローチャート: 判断 645">
          <a:extLst>
            <a:ext uri="{FF2B5EF4-FFF2-40B4-BE49-F238E27FC236}">
              <a16:creationId xmlns:a16="http://schemas.microsoft.com/office/drawing/2014/main" id="{D53426E8-0DF0-434B-8009-F51019A41EFC}"/>
            </a:ext>
          </a:extLst>
        </xdr:cNvPr>
        <xdr:cNvSpPr/>
      </xdr:nvSpPr>
      <xdr:spPr>
        <a:xfrm>
          <a:off x="21272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37897</xdr:rowOff>
    </xdr:from>
    <xdr:to>
      <xdr:col>107</xdr:col>
      <xdr:colOff>101600</xdr:colOff>
      <xdr:row>108</xdr:row>
      <xdr:rowOff>139497</xdr:rowOff>
    </xdr:to>
    <xdr:sp macro="" textlink="">
      <xdr:nvSpPr>
        <xdr:cNvPr id="647" name="フローチャート: 判断 646">
          <a:extLst>
            <a:ext uri="{FF2B5EF4-FFF2-40B4-BE49-F238E27FC236}">
              <a16:creationId xmlns:a16="http://schemas.microsoft.com/office/drawing/2014/main" id="{9BC19949-2A12-49C9-BD2F-1C481E3C312A}"/>
            </a:ext>
          </a:extLst>
        </xdr:cNvPr>
        <xdr:cNvSpPr/>
      </xdr:nvSpPr>
      <xdr:spPr>
        <a:xfrm>
          <a:off x="20383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51460</xdr:rowOff>
    </xdr:from>
    <xdr:to>
      <xdr:col>102</xdr:col>
      <xdr:colOff>165100</xdr:colOff>
      <xdr:row>108</xdr:row>
      <xdr:rowOff>153060</xdr:rowOff>
    </xdr:to>
    <xdr:sp macro="" textlink="">
      <xdr:nvSpPr>
        <xdr:cNvPr id="648" name="フローチャート: 判断 647">
          <a:extLst>
            <a:ext uri="{FF2B5EF4-FFF2-40B4-BE49-F238E27FC236}">
              <a16:creationId xmlns:a16="http://schemas.microsoft.com/office/drawing/2014/main" id="{8C90D56C-B4EF-4A86-8108-CDE0CEF1ACE6}"/>
            </a:ext>
          </a:extLst>
        </xdr:cNvPr>
        <xdr:cNvSpPr/>
      </xdr:nvSpPr>
      <xdr:spPr>
        <a:xfrm>
          <a:off x="19494500" y="185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id="{24A23F14-DB6E-40C1-A219-DA71260742F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0" name="テキスト ボックス 649">
          <a:extLst>
            <a:ext uri="{FF2B5EF4-FFF2-40B4-BE49-F238E27FC236}">
              <a16:creationId xmlns:a16="http://schemas.microsoft.com/office/drawing/2014/main" id="{5BA7C5AC-0F89-4A1E-90EA-58724820B22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1" name="テキスト ボックス 650">
          <a:extLst>
            <a:ext uri="{FF2B5EF4-FFF2-40B4-BE49-F238E27FC236}">
              <a16:creationId xmlns:a16="http://schemas.microsoft.com/office/drawing/2014/main" id="{54A0036A-57D5-4365-A396-8486FC6E02E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2" name="テキスト ボックス 651">
          <a:extLst>
            <a:ext uri="{FF2B5EF4-FFF2-40B4-BE49-F238E27FC236}">
              <a16:creationId xmlns:a16="http://schemas.microsoft.com/office/drawing/2014/main" id="{9DBAE8AE-A807-4A82-A8B3-4121F4BD9FE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3" name="テキスト ボックス 652">
          <a:extLst>
            <a:ext uri="{FF2B5EF4-FFF2-40B4-BE49-F238E27FC236}">
              <a16:creationId xmlns:a16="http://schemas.microsoft.com/office/drawing/2014/main" id="{D45A5A82-1057-47C5-BA3C-DEB4D17DE27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30048</xdr:rowOff>
    </xdr:from>
    <xdr:to>
      <xdr:col>116</xdr:col>
      <xdr:colOff>114300</xdr:colOff>
      <xdr:row>108</xdr:row>
      <xdr:rowOff>131648</xdr:rowOff>
    </xdr:to>
    <xdr:sp macro="" textlink="">
      <xdr:nvSpPr>
        <xdr:cNvPr id="654" name="楕円 653">
          <a:extLst>
            <a:ext uri="{FF2B5EF4-FFF2-40B4-BE49-F238E27FC236}">
              <a16:creationId xmlns:a16="http://schemas.microsoft.com/office/drawing/2014/main" id="{F40D9C01-DC4D-41BC-BDFB-3998AA90BAED}"/>
            </a:ext>
          </a:extLst>
        </xdr:cNvPr>
        <xdr:cNvSpPr/>
      </xdr:nvSpPr>
      <xdr:spPr>
        <a:xfrm>
          <a:off x="22110700" y="185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1541</xdr:rowOff>
    </xdr:from>
    <xdr:ext cx="469744" cy="259045"/>
    <xdr:sp macro="" textlink="">
      <xdr:nvSpPr>
        <xdr:cNvPr id="655" name="【公民館】&#10;一人当たり面積該当値テキスト">
          <a:extLst>
            <a:ext uri="{FF2B5EF4-FFF2-40B4-BE49-F238E27FC236}">
              <a16:creationId xmlns:a16="http://schemas.microsoft.com/office/drawing/2014/main" id="{8F109170-239E-4781-B2E5-FC12A56318DF}"/>
            </a:ext>
          </a:extLst>
        </xdr:cNvPr>
        <xdr:cNvSpPr txBox="1"/>
      </xdr:nvSpPr>
      <xdr:spPr>
        <a:xfrm>
          <a:off x="22199600" y="185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31420</xdr:rowOff>
    </xdr:from>
    <xdr:to>
      <xdr:col>112</xdr:col>
      <xdr:colOff>38100</xdr:colOff>
      <xdr:row>108</xdr:row>
      <xdr:rowOff>133020</xdr:rowOff>
    </xdr:to>
    <xdr:sp macro="" textlink="">
      <xdr:nvSpPr>
        <xdr:cNvPr id="656" name="楕円 655">
          <a:extLst>
            <a:ext uri="{FF2B5EF4-FFF2-40B4-BE49-F238E27FC236}">
              <a16:creationId xmlns:a16="http://schemas.microsoft.com/office/drawing/2014/main" id="{8CEFA063-3D0E-49E5-8979-E1B0AA4898B4}"/>
            </a:ext>
          </a:extLst>
        </xdr:cNvPr>
        <xdr:cNvSpPr/>
      </xdr:nvSpPr>
      <xdr:spPr>
        <a:xfrm>
          <a:off x="21272500" y="1854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80848</xdr:rowOff>
    </xdr:from>
    <xdr:to>
      <xdr:col>116</xdr:col>
      <xdr:colOff>63500</xdr:colOff>
      <xdr:row>108</xdr:row>
      <xdr:rowOff>82220</xdr:rowOff>
    </xdr:to>
    <xdr:cxnSp macro="">
      <xdr:nvCxnSpPr>
        <xdr:cNvPr id="657" name="直線コネクタ 656">
          <a:extLst>
            <a:ext uri="{FF2B5EF4-FFF2-40B4-BE49-F238E27FC236}">
              <a16:creationId xmlns:a16="http://schemas.microsoft.com/office/drawing/2014/main" id="{60957FDF-391B-4F61-9324-CF32FBB04F77}"/>
            </a:ext>
          </a:extLst>
        </xdr:cNvPr>
        <xdr:cNvCxnSpPr/>
      </xdr:nvCxnSpPr>
      <xdr:spPr>
        <a:xfrm flipV="1">
          <a:off x="21323300" y="18597448"/>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42621</xdr:rowOff>
    </xdr:from>
    <xdr:to>
      <xdr:col>107</xdr:col>
      <xdr:colOff>101600</xdr:colOff>
      <xdr:row>108</xdr:row>
      <xdr:rowOff>144221</xdr:rowOff>
    </xdr:to>
    <xdr:sp macro="" textlink="">
      <xdr:nvSpPr>
        <xdr:cNvPr id="658" name="楕円 657">
          <a:extLst>
            <a:ext uri="{FF2B5EF4-FFF2-40B4-BE49-F238E27FC236}">
              <a16:creationId xmlns:a16="http://schemas.microsoft.com/office/drawing/2014/main" id="{97485218-5A7D-4A7F-8F6B-002BF0B07E51}"/>
            </a:ext>
          </a:extLst>
        </xdr:cNvPr>
        <xdr:cNvSpPr/>
      </xdr:nvSpPr>
      <xdr:spPr>
        <a:xfrm>
          <a:off x="20383500" y="1855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82220</xdr:rowOff>
    </xdr:from>
    <xdr:to>
      <xdr:col>111</xdr:col>
      <xdr:colOff>177800</xdr:colOff>
      <xdr:row>108</xdr:row>
      <xdr:rowOff>93421</xdr:rowOff>
    </xdr:to>
    <xdr:cxnSp macro="">
      <xdr:nvCxnSpPr>
        <xdr:cNvPr id="659" name="直線コネクタ 658">
          <a:extLst>
            <a:ext uri="{FF2B5EF4-FFF2-40B4-BE49-F238E27FC236}">
              <a16:creationId xmlns:a16="http://schemas.microsoft.com/office/drawing/2014/main" id="{F72B9985-10C2-4028-9296-5D1369806631}"/>
            </a:ext>
          </a:extLst>
        </xdr:cNvPr>
        <xdr:cNvCxnSpPr/>
      </xdr:nvCxnSpPr>
      <xdr:spPr>
        <a:xfrm flipV="1">
          <a:off x="20434300" y="18598820"/>
          <a:ext cx="8890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144136</xdr:rowOff>
    </xdr:from>
    <xdr:ext cx="469744" cy="259045"/>
    <xdr:sp macro="" textlink="">
      <xdr:nvSpPr>
        <xdr:cNvPr id="660" name="n_1aveValue【公民館】&#10;一人当たり面積">
          <a:extLst>
            <a:ext uri="{FF2B5EF4-FFF2-40B4-BE49-F238E27FC236}">
              <a16:creationId xmlns:a16="http://schemas.microsoft.com/office/drawing/2014/main" id="{22A44BD8-794A-4B32-ACFD-CB8C70AD79F8}"/>
            </a:ext>
          </a:extLst>
        </xdr:cNvPr>
        <xdr:cNvSpPr txBox="1"/>
      </xdr:nvSpPr>
      <xdr:spPr>
        <a:xfrm>
          <a:off x="210757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156024</xdr:rowOff>
    </xdr:from>
    <xdr:ext cx="469744" cy="259045"/>
    <xdr:sp macro="" textlink="">
      <xdr:nvSpPr>
        <xdr:cNvPr id="661" name="n_2aveValue【公民館】&#10;一人当たり面積">
          <a:extLst>
            <a:ext uri="{FF2B5EF4-FFF2-40B4-BE49-F238E27FC236}">
              <a16:creationId xmlns:a16="http://schemas.microsoft.com/office/drawing/2014/main" id="{72C9D994-24E8-42B3-B49B-F1519D4349B6}"/>
            </a:ext>
          </a:extLst>
        </xdr:cNvPr>
        <xdr:cNvSpPr txBox="1"/>
      </xdr:nvSpPr>
      <xdr:spPr>
        <a:xfrm>
          <a:off x="20199427"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169587</xdr:rowOff>
    </xdr:from>
    <xdr:ext cx="469744" cy="259045"/>
    <xdr:sp macro="" textlink="">
      <xdr:nvSpPr>
        <xdr:cNvPr id="662" name="n_3aveValue【公民館】&#10;一人当たり面積">
          <a:extLst>
            <a:ext uri="{FF2B5EF4-FFF2-40B4-BE49-F238E27FC236}">
              <a16:creationId xmlns:a16="http://schemas.microsoft.com/office/drawing/2014/main" id="{2EB136F0-9DC0-46F0-9C7C-EE4BE94C8EDD}"/>
            </a:ext>
          </a:extLst>
        </xdr:cNvPr>
        <xdr:cNvSpPr txBox="1"/>
      </xdr:nvSpPr>
      <xdr:spPr>
        <a:xfrm>
          <a:off x="19310427" y="1834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124147</xdr:rowOff>
    </xdr:from>
    <xdr:ext cx="469744" cy="259045"/>
    <xdr:sp macro="" textlink="">
      <xdr:nvSpPr>
        <xdr:cNvPr id="663" name="n_1mainValue【公民館】&#10;一人当たり面積">
          <a:extLst>
            <a:ext uri="{FF2B5EF4-FFF2-40B4-BE49-F238E27FC236}">
              <a16:creationId xmlns:a16="http://schemas.microsoft.com/office/drawing/2014/main" id="{8DD13EA0-4EBC-4C1E-AB09-70B162A46700}"/>
            </a:ext>
          </a:extLst>
        </xdr:cNvPr>
        <xdr:cNvSpPr txBox="1"/>
      </xdr:nvSpPr>
      <xdr:spPr>
        <a:xfrm>
          <a:off x="21075727" y="1864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135348</xdr:rowOff>
    </xdr:from>
    <xdr:ext cx="469744" cy="259045"/>
    <xdr:sp macro="" textlink="">
      <xdr:nvSpPr>
        <xdr:cNvPr id="664" name="n_2mainValue【公民館】&#10;一人当たり面積">
          <a:extLst>
            <a:ext uri="{FF2B5EF4-FFF2-40B4-BE49-F238E27FC236}">
              <a16:creationId xmlns:a16="http://schemas.microsoft.com/office/drawing/2014/main" id="{7E650C2E-EA32-40AE-90A4-1A6C0A99EAF8}"/>
            </a:ext>
          </a:extLst>
        </xdr:cNvPr>
        <xdr:cNvSpPr txBox="1"/>
      </xdr:nvSpPr>
      <xdr:spPr>
        <a:xfrm>
          <a:off x="20199427" y="18651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5" name="正方形/長方形 664">
          <a:extLst>
            <a:ext uri="{FF2B5EF4-FFF2-40B4-BE49-F238E27FC236}">
              <a16:creationId xmlns:a16="http://schemas.microsoft.com/office/drawing/2014/main" id="{76E0F6A1-54FB-4A46-BBFA-F6A032577AD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6" name="正方形/長方形 665">
          <a:extLst>
            <a:ext uri="{FF2B5EF4-FFF2-40B4-BE49-F238E27FC236}">
              <a16:creationId xmlns:a16="http://schemas.microsoft.com/office/drawing/2014/main" id="{2CD11BB3-EA16-44DD-BED1-3ABE0A47ACE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7" name="テキスト ボックス 666">
          <a:extLst>
            <a:ext uri="{FF2B5EF4-FFF2-40B4-BE49-F238E27FC236}">
              <a16:creationId xmlns:a16="http://schemas.microsoft.com/office/drawing/2014/main" id="{8E4A6201-843B-4919-8DDD-9E7BE28AD46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a:t>類似団体と比較して平均的に高い水準になっております。理由としまして当町全体の有形固定資産の老朽化が進んでおり、特に公営住宅・保育所の老朽化が進んでおります。</a:t>
          </a:r>
          <a:endParaRPr lang="en-US" altLang="ja-JP" sz="1400"/>
        </a:p>
        <a:p>
          <a:r>
            <a:rPr lang="ja-JP" altLang="en-US" sz="1400"/>
            <a:t>今後は利用者のニーズにあった施設の管理運営と必要な補修を行っていきます。 </a:t>
          </a:r>
          <a:endParaRPr lang="en-US" altLang="ja-JP" sz="1400"/>
        </a:p>
        <a:p>
          <a:r>
            <a:rPr lang="ja-JP" altLang="en-US" sz="1400"/>
            <a:t>また、老朽化の進んでいる施設の更新については、利用実態と将来の人口推移等を踏まえ、大規模改修や施設の規模縮小などを総合的に検討する。 </a:t>
          </a:r>
          <a:endParaRPr lang="en-US" altLang="ja-JP" sz="1400"/>
        </a:p>
        <a:p>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道路一人当たりの延長は誤り</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42E811E-FEDD-4C41-95A2-91A8E4EF405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1F797EF-700B-4D0B-B74B-16D980C020D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9537593-B045-48B5-98D8-79408921F65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B90AE3B-C710-499C-9869-A7C26CD4065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北海道興部町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7C414D6-0889-4297-8ABB-48B79776209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C571280-A58A-430C-AE0F-3EB07DE8294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3369999-B747-424C-9E53-5A5CB96517E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B8A5922-DD66-41B4-AFBC-40A70991666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41B514E-0D36-491D-AD65-8200596ED62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927497A-5CA5-443B-84BC-3BD6D13B850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3,815
3,742
362.54
5,219,626
5,066,267
149,011
2,792,393
5,331,841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CF59931-E802-4BC1-A88E-9BD7350920A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C99C5AC-7BAE-4064-95BB-B956E66756B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8B9F264-F97B-4549-A6A7-18F7E2CCA8B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1CDA818-D522-44B2-B197-A55E3204057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0461346-0CA6-48A4-BAEC-4BB3C3081F3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1ABC3540-0BF3-44E9-B492-8D6A67BBA454}"/>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20B04F1-8353-4C92-9E5E-844D9525F6D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4A797D3-0D38-422B-8D55-18A69D2DB75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C3EAE4F-0725-4F9C-92FC-0259F512546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679B876-3152-4ABD-86AA-582BE67FE29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1967360-D77F-4DA5-A18B-53702943C46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9AE892C-7D86-4359-A53B-1909B73B3BA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A398216-FFFD-424E-BA5C-6AB81C027B6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505B253-AB9A-4CCA-9C00-04EAFB41B30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A209A50-7A3B-4308-AA5D-0253BF0153D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11A2C8F-B522-49B0-BD5D-7A0667931F3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EA32B38-49BA-419F-8823-053E9DAF207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D07A07B-9A0B-44AA-ACB7-6C838C959E9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C6C3B65-7B21-4869-A50B-27423FB6BA8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95D4F1C-D76B-4236-9F11-C60A578A6F1B}"/>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11F03767-F316-4AEE-B098-39217B89600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1D418B9C-AACD-4C86-967E-4117769F25D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142C2C54-172C-43B7-94D3-17C7D50F50D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246270CA-51CD-4B73-BF19-C2F829B2C94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C2EAE960-645B-4B8D-8E39-36CE0FBBE5B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5C3259AE-D325-4D3E-871E-F6A38547CF6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BB480FF8-9EC6-4F50-95E4-984806EC453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C27A5A1-60EC-4ACE-B9E5-CE2BB67E965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59C1F95-FFAA-4F86-85B4-702B6D3F3A9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C88CAC80-4E80-452D-9DD4-322D996123B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a:extLst>
            <a:ext uri="{FF2B5EF4-FFF2-40B4-BE49-F238E27FC236}">
              <a16:creationId xmlns:a16="http://schemas.microsoft.com/office/drawing/2014/main" id="{2841D10F-4A24-4137-8DD7-8D1EB4D433A3}"/>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a:extLst>
            <a:ext uri="{FF2B5EF4-FFF2-40B4-BE49-F238E27FC236}">
              <a16:creationId xmlns:a16="http://schemas.microsoft.com/office/drawing/2014/main" id="{67CED9BF-7EF1-4596-8515-DB1AE789D90C}"/>
            </a:ext>
          </a:extLst>
        </xdr:cNvPr>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a:extLst>
            <a:ext uri="{FF2B5EF4-FFF2-40B4-BE49-F238E27FC236}">
              <a16:creationId xmlns:a16="http://schemas.microsoft.com/office/drawing/2014/main" id="{33DE9485-95B1-46DF-8824-285189027ACE}"/>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a:extLst>
            <a:ext uri="{FF2B5EF4-FFF2-40B4-BE49-F238E27FC236}">
              <a16:creationId xmlns:a16="http://schemas.microsoft.com/office/drawing/2014/main" id="{E54B590A-426F-4410-AF5E-4A1AF2E328EB}"/>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a:extLst>
            <a:ext uri="{FF2B5EF4-FFF2-40B4-BE49-F238E27FC236}">
              <a16:creationId xmlns:a16="http://schemas.microsoft.com/office/drawing/2014/main" id="{0A3A3920-3E2C-432B-8BB3-4101A73224A1}"/>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a:extLst>
            <a:ext uri="{FF2B5EF4-FFF2-40B4-BE49-F238E27FC236}">
              <a16:creationId xmlns:a16="http://schemas.microsoft.com/office/drawing/2014/main" id="{86D81480-B2BC-49F9-85A7-9C132B3BE1C6}"/>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a:extLst>
            <a:ext uri="{FF2B5EF4-FFF2-40B4-BE49-F238E27FC236}">
              <a16:creationId xmlns:a16="http://schemas.microsoft.com/office/drawing/2014/main" id="{D881D72A-B0CE-4271-BDBD-4F571F822C46}"/>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a:extLst>
            <a:ext uri="{FF2B5EF4-FFF2-40B4-BE49-F238E27FC236}">
              <a16:creationId xmlns:a16="http://schemas.microsoft.com/office/drawing/2014/main" id="{08744E65-CB27-45EC-A57D-1CD7AC89EF04}"/>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a:extLst>
            <a:ext uri="{FF2B5EF4-FFF2-40B4-BE49-F238E27FC236}">
              <a16:creationId xmlns:a16="http://schemas.microsoft.com/office/drawing/2014/main" id="{D1AA2BCA-2D56-4D40-8FB8-854F9168D176}"/>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a:extLst>
            <a:ext uri="{FF2B5EF4-FFF2-40B4-BE49-F238E27FC236}">
              <a16:creationId xmlns:a16="http://schemas.microsoft.com/office/drawing/2014/main" id="{868BA5A5-94A5-410C-8846-A038E3497CD1}"/>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7CD548CA-D6DC-44FA-AE4A-C22E8669A0C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a:extLst>
            <a:ext uri="{FF2B5EF4-FFF2-40B4-BE49-F238E27FC236}">
              <a16:creationId xmlns:a16="http://schemas.microsoft.com/office/drawing/2014/main" id="{863DC860-96B1-4017-840D-305186198A7C}"/>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id="{73F678D9-F61E-4E55-B5A4-8818C329393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a:extLst>
            <a:ext uri="{FF2B5EF4-FFF2-40B4-BE49-F238E27FC236}">
              <a16:creationId xmlns:a16="http://schemas.microsoft.com/office/drawing/2014/main" id="{DF195A36-7355-44CE-B9D1-4F7D685B9405}"/>
            </a:ext>
          </a:extLst>
        </xdr:cNvPr>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a:extLst>
            <a:ext uri="{FF2B5EF4-FFF2-40B4-BE49-F238E27FC236}">
              <a16:creationId xmlns:a16="http://schemas.microsoft.com/office/drawing/2014/main" id="{DF6623EB-9F60-4A97-B8D3-D1FE20BD3282}"/>
            </a:ext>
          </a:extLst>
        </xdr:cNvPr>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a:extLst>
            <a:ext uri="{FF2B5EF4-FFF2-40B4-BE49-F238E27FC236}">
              <a16:creationId xmlns:a16="http://schemas.microsoft.com/office/drawing/2014/main" id="{D587A511-B354-47C6-B448-51DB5D4F5DDD}"/>
            </a:ext>
          </a:extLst>
        </xdr:cNvPr>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a:extLst>
            <a:ext uri="{FF2B5EF4-FFF2-40B4-BE49-F238E27FC236}">
              <a16:creationId xmlns:a16="http://schemas.microsoft.com/office/drawing/2014/main" id="{E4F0833D-02A5-42E9-9A2C-777F5634622E}"/>
            </a:ext>
          </a:extLst>
        </xdr:cNvPr>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a:extLst>
            <a:ext uri="{FF2B5EF4-FFF2-40B4-BE49-F238E27FC236}">
              <a16:creationId xmlns:a16="http://schemas.microsoft.com/office/drawing/2014/main" id="{0861E94E-4EC1-4E0C-B317-29C03ED9D340}"/>
            </a:ext>
          </a:extLst>
        </xdr:cNvPr>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152417</xdr:rowOff>
    </xdr:from>
    <xdr:ext cx="405111" cy="259045"/>
    <xdr:sp macro="" textlink="">
      <xdr:nvSpPr>
        <xdr:cNvPr id="60" name="【図書館】&#10;有形固定資産減価償却率平均値テキスト">
          <a:extLst>
            <a:ext uri="{FF2B5EF4-FFF2-40B4-BE49-F238E27FC236}">
              <a16:creationId xmlns:a16="http://schemas.microsoft.com/office/drawing/2014/main" id="{604D9C07-FC93-4979-A8F2-E2FB9F06BAA1}"/>
            </a:ext>
          </a:extLst>
        </xdr:cNvPr>
        <xdr:cNvSpPr txBox="1"/>
      </xdr:nvSpPr>
      <xdr:spPr>
        <a:xfrm>
          <a:off x="4673600" y="6667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2540</xdr:rowOff>
    </xdr:from>
    <xdr:to>
      <xdr:col>24</xdr:col>
      <xdr:colOff>114300</xdr:colOff>
      <xdr:row>39</xdr:row>
      <xdr:rowOff>104140</xdr:rowOff>
    </xdr:to>
    <xdr:sp macro="" textlink="">
      <xdr:nvSpPr>
        <xdr:cNvPr id="61" name="フローチャート: 判断 60">
          <a:extLst>
            <a:ext uri="{FF2B5EF4-FFF2-40B4-BE49-F238E27FC236}">
              <a16:creationId xmlns:a16="http://schemas.microsoft.com/office/drawing/2014/main" id="{2CC7EE87-0E86-4250-B98B-65B5714FF0E4}"/>
            </a:ext>
          </a:extLst>
        </xdr:cNvPr>
        <xdr:cNvSpPr/>
      </xdr:nvSpPr>
      <xdr:spPr>
        <a:xfrm>
          <a:off x="45847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170180</xdr:rowOff>
    </xdr:from>
    <xdr:to>
      <xdr:col>20</xdr:col>
      <xdr:colOff>38100</xdr:colOff>
      <xdr:row>39</xdr:row>
      <xdr:rowOff>100330</xdr:rowOff>
    </xdr:to>
    <xdr:sp macro="" textlink="">
      <xdr:nvSpPr>
        <xdr:cNvPr id="62" name="フローチャート: 判断 61">
          <a:extLst>
            <a:ext uri="{FF2B5EF4-FFF2-40B4-BE49-F238E27FC236}">
              <a16:creationId xmlns:a16="http://schemas.microsoft.com/office/drawing/2014/main" id="{679E18E6-F8EC-43DD-B9C8-351821EE88F0}"/>
            </a:ext>
          </a:extLst>
        </xdr:cNvPr>
        <xdr:cNvSpPr/>
      </xdr:nvSpPr>
      <xdr:spPr>
        <a:xfrm>
          <a:off x="3746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90170</xdr:rowOff>
    </xdr:from>
    <xdr:to>
      <xdr:col>15</xdr:col>
      <xdr:colOff>101600</xdr:colOff>
      <xdr:row>39</xdr:row>
      <xdr:rowOff>20320</xdr:rowOff>
    </xdr:to>
    <xdr:sp macro="" textlink="">
      <xdr:nvSpPr>
        <xdr:cNvPr id="63" name="フローチャート: 判断 62">
          <a:extLst>
            <a:ext uri="{FF2B5EF4-FFF2-40B4-BE49-F238E27FC236}">
              <a16:creationId xmlns:a16="http://schemas.microsoft.com/office/drawing/2014/main" id="{460EA121-DB55-4443-93E0-9C5589372C03}"/>
            </a:ext>
          </a:extLst>
        </xdr:cNvPr>
        <xdr:cNvSpPr/>
      </xdr:nvSpPr>
      <xdr:spPr>
        <a:xfrm>
          <a:off x="2857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107950</xdr:rowOff>
    </xdr:from>
    <xdr:to>
      <xdr:col>10</xdr:col>
      <xdr:colOff>165100</xdr:colOff>
      <xdr:row>39</xdr:row>
      <xdr:rowOff>38100</xdr:rowOff>
    </xdr:to>
    <xdr:sp macro="" textlink="">
      <xdr:nvSpPr>
        <xdr:cNvPr id="64" name="フローチャート: 判断 63">
          <a:extLst>
            <a:ext uri="{FF2B5EF4-FFF2-40B4-BE49-F238E27FC236}">
              <a16:creationId xmlns:a16="http://schemas.microsoft.com/office/drawing/2014/main" id="{3EFAD430-3C4C-4FCB-BDB1-266A4C3C30FD}"/>
            </a:ext>
          </a:extLst>
        </xdr:cNvPr>
        <xdr:cNvSpPr/>
      </xdr:nvSpPr>
      <xdr:spPr>
        <a:xfrm>
          <a:off x="1968500" y="662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34F3C2A8-E5B1-4E2D-AB8C-F765BC09F71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F42C0324-BB2A-4901-B401-B3B498EC1E6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DD9FC6C4-AF9B-4238-963A-A670F5E8602F}"/>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F0C8EF0B-CC80-446C-A8EA-E46448772B0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A9BD6C5-64F3-438B-886A-FF46D9E4999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162560</xdr:rowOff>
    </xdr:from>
    <xdr:to>
      <xdr:col>24</xdr:col>
      <xdr:colOff>114300</xdr:colOff>
      <xdr:row>37</xdr:row>
      <xdr:rowOff>92710</xdr:rowOff>
    </xdr:to>
    <xdr:sp macro="" textlink="">
      <xdr:nvSpPr>
        <xdr:cNvPr id="70" name="楕円 69">
          <a:extLst>
            <a:ext uri="{FF2B5EF4-FFF2-40B4-BE49-F238E27FC236}">
              <a16:creationId xmlns:a16="http://schemas.microsoft.com/office/drawing/2014/main" id="{8700A124-5494-4D41-A6AD-96B57A38582E}"/>
            </a:ext>
          </a:extLst>
        </xdr:cNvPr>
        <xdr:cNvSpPr/>
      </xdr:nvSpPr>
      <xdr:spPr>
        <a:xfrm>
          <a:off x="45847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13987</xdr:rowOff>
    </xdr:from>
    <xdr:ext cx="405111" cy="259045"/>
    <xdr:sp macro="" textlink="">
      <xdr:nvSpPr>
        <xdr:cNvPr id="71" name="【図書館】&#10;有形固定資産減価償却率該当値テキスト">
          <a:extLst>
            <a:ext uri="{FF2B5EF4-FFF2-40B4-BE49-F238E27FC236}">
              <a16:creationId xmlns:a16="http://schemas.microsoft.com/office/drawing/2014/main" id="{E5672DD9-267C-4A5B-88AC-6808D9B8CC72}"/>
            </a:ext>
          </a:extLst>
        </xdr:cNvPr>
        <xdr:cNvSpPr txBox="1"/>
      </xdr:nvSpPr>
      <xdr:spPr>
        <a:xfrm>
          <a:off x="4673600"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17780</xdr:rowOff>
    </xdr:from>
    <xdr:to>
      <xdr:col>20</xdr:col>
      <xdr:colOff>38100</xdr:colOff>
      <xdr:row>37</xdr:row>
      <xdr:rowOff>119380</xdr:rowOff>
    </xdr:to>
    <xdr:sp macro="" textlink="">
      <xdr:nvSpPr>
        <xdr:cNvPr id="72" name="楕円 71">
          <a:extLst>
            <a:ext uri="{FF2B5EF4-FFF2-40B4-BE49-F238E27FC236}">
              <a16:creationId xmlns:a16="http://schemas.microsoft.com/office/drawing/2014/main" id="{1AA98D16-191A-4C48-9C8D-90FAA9BEA565}"/>
            </a:ext>
          </a:extLst>
        </xdr:cNvPr>
        <xdr:cNvSpPr/>
      </xdr:nvSpPr>
      <xdr:spPr>
        <a:xfrm>
          <a:off x="3746500" y="636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41910</xdr:rowOff>
    </xdr:from>
    <xdr:to>
      <xdr:col>24</xdr:col>
      <xdr:colOff>63500</xdr:colOff>
      <xdr:row>37</xdr:row>
      <xdr:rowOff>68580</xdr:rowOff>
    </xdr:to>
    <xdr:cxnSp macro="">
      <xdr:nvCxnSpPr>
        <xdr:cNvPr id="73" name="直線コネクタ 72">
          <a:extLst>
            <a:ext uri="{FF2B5EF4-FFF2-40B4-BE49-F238E27FC236}">
              <a16:creationId xmlns:a16="http://schemas.microsoft.com/office/drawing/2014/main" id="{C0767828-B44D-4018-885B-8309C0060019}"/>
            </a:ext>
          </a:extLst>
        </xdr:cNvPr>
        <xdr:cNvCxnSpPr/>
      </xdr:nvCxnSpPr>
      <xdr:spPr>
        <a:xfrm flipV="1">
          <a:off x="3797300" y="638556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31750</xdr:rowOff>
    </xdr:from>
    <xdr:to>
      <xdr:col>15</xdr:col>
      <xdr:colOff>101600</xdr:colOff>
      <xdr:row>37</xdr:row>
      <xdr:rowOff>133350</xdr:rowOff>
    </xdr:to>
    <xdr:sp macro="" textlink="">
      <xdr:nvSpPr>
        <xdr:cNvPr id="74" name="楕円 73">
          <a:extLst>
            <a:ext uri="{FF2B5EF4-FFF2-40B4-BE49-F238E27FC236}">
              <a16:creationId xmlns:a16="http://schemas.microsoft.com/office/drawing/2014/main" id="{705BBD86-3C4A-475C-ADE8-A0F64D3A7760}"/>
            </a:ext>
          </a:extLst>
        </xdr:cNvPr>
        <xdr:cNvSpPr/>
      </xdr:nvSpPr>
      <xdr:spPr>
        <a:xfrm>
          <a:off x="285750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68580</xdr:rowOff>
    </xdr:from>
    <xdr:to>
      <xdr:col>19</xdr:col>
      <xdr:colOff>177800</xdr:colOff>
      <xdr:row>37</xdr:row>
      <xdr:rowOff>82550</xdr:rowOff>
    </xdr:to>
    <xdr:cxnSp macro="">
      <xdr:nvCxnSpPr>
        <xdr:cNvPr id="75" name="直線コネクタ 74">
          <a:extLst>
            <a:ext uri="{FF2B5EF4-FFF2-40B4-BE49-F238E27FC236}">
              <a16:creationId xmlns:a16="http://schemas.microsoft.com/office/drawing/2014/main" id="{72191D82-CB4B-47BB-B3AE-BF83F57C686B}"/>
            </a:ext>
          </a:extLst>
        </xdr:cNvPr>
        <xdr:cNvCxnSpPr/>
      </xdr:nvCxnSpPr>
      <xdr:spPr>
        <a:xfrm flipV="1">
          <a:off x="2908300" y="6412230"/>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91457</xdr:rowOff>
    </xdr:from>
    <xdr:ext cx="405111" cy="259045"/>
    <xdr:sp macro="" textlink="">
      <xdr:nvSpPr>
        <xdr:cNvPr id="76" name="n_1aveValue【図書館】&#10;有形固定資産減価償却率">
          <a:extLst>
            <a:ext uri="{FF2B5EF4-FFF2-40B4-BE49-F238E27FC236}">
              <a16:creationId xmlns:a16="http://schemas.microsoft.com/office/drawing/2014/main" id="{6B3CB900-BB85-4DA3-BAD4-17C29FF3E058}"/>
            </a:ext>
          </a:extLst>
        </xdr:cNvPr>
        <xdr:cNvSpPr txBox="1"/>
      </xdr:nvSpPr>
      <xdr:spPr>
        <a:xfrm>
          <a:off x="3582044" y="677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11447</xdr:rowOff>
    </xdr:from>
    <xdr:ext cx="405111" cy="259045"/>
    <xdr:sp macro="" textlink="">
      <xdr:nvSpPr>
        <xdr:cNvPr id="77" name="n_2aveValue【図書館】&#10;有形固定資産減価償却率">
          <a:extLst>
            <a:ext uri="{FF2B5EF4-FFF2-40B4-BE49-F238E27FC236}">
              <a16:creationId xmlns:a16="http://schemas.microsoft.com/office/drawing/2014/main" id="{AD65C0A2-4C3C-43C6-A4DD-9C79DA5A5A7B}"/>
            </a:ext>
          </a:extLst>
        </xdr:cNvPr>
        <xdr:cNvSpPr txBox="1"/>
      </xdr:nvSpPr>
      <xdr:spPr>
        <a:xfrm>
          <a:off x="2705744" y="669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54627</xdr:rowOff>
    </xdr:from>
    <xdr:ext cx="405111" cy="259045"/>
    <xdr:sp macro="" textlink="">
      <xdr:nvSpPr>
        <xdr:cNvPr id="78" name="n_3aveValue【図書館】&#10;有形固定資産減価償却率">
          <a:extLst>
            <a:ext uri="{FF2B5EF4-FFF2-40B4-BE49-F238E27FC236}">
              <a16:creationId xmlns:a16="http://schemas.microsoft.com/office/drawing/2014/main" id="{4E7FAA52-C21D-4DFF-B7B1-AB23649AC117}"/>
            </a:ext>
          </a:extLst>
        </xdr:cNvPr>
        <xdr:cNvSpPr txBox="1"/>
      </xdr:nvSpPr>
      <xdr:spPr>
        <a:xfrm>
          <a:off x="1816744" y="639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135907</xdr:rowOff>
    </xdr:from>
    <xdr:ext cx="405111" cy="259045"/>
    <xdr:sp macro="" textlink="">
      <xdr:nvSpPr>
        <xdr:cNvPr id="79" name="n_1mainValue【図書館】&#10;有形固定資産減価償却率">
          <a:extLst>
            <a:ext uri="{FF2B5EF4-FFF2-40B4-BE49-F238E27FC236}">
              <a16:creationId xmlns:a16="http://schemas.microsoft.com/office/drawing/2014/main" id="{7851397F-7DEE-4FDB-93E7-3C99751E1F81}"/>
            </a:ext>
          </a:extLst>
        </xdr:cNvPr>
        <xdr:cNvSpPr txBox="1"/>
      </xdr:nvSpPr>
      <xdr:spPr>
        <a:xfrm>
          <a:off x="3582044" y="613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149877</xdr:rowOff>
    </xdr:from>
    <xdr:ext cx="405111" cy="259045"/>
    <xdr:sp macro="" textlink="">
      <xdr:nvSpPr>
        <xdr:cNvPr id="80" name="n_2mainValue【図書館】&#10;有形固定資産減価償却率">
          <a:extLst>
            <a:ext uri="{FF2B5EF4-FFF2-40B4-BE49-F238E27FC236}">
              <a16:creationId xmlns:a16="http://schemas.microsoft.com/office/drawing/2014/main" id="{E3333CEA-2DEE-42E7-8F52-79EF9F482747}"/>
            </a:ext>
          </a:extLst>
        </xdr:cNvPr>
        <xdr:cNvSpPr txBox="1"/>
      </xdr:nvSpPr>
      <xdr:spPr>
        <a:xfrm>
          <a:off x="2705744" y="6150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a:extLst>
            <a:ext uri="{FF2B5EF4-FFF2-40B4-BE49-F238E27FC236}">
              <a16:creationId xmlns:a16="http://schemas.microsoft.com/office/drawing/2014/main" id="{7AAAC1F0-D4A7-4A6D-8F9A-B1E866D302D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a:extLst>
            <a:ext uri="{FF2B5EF4-FFF2-40B4-BE49-F238E27FC236}">
              <a16:creationId xmlns:a16="http://schemas.microsoft.com/office/drawing/2014/main" id="{40919878-93A0-4B11-AD23-0A6114320F6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a:extLst>
            <a:ext uri="{FF2B5EF4-FFF2-40B4-BE49-F238E27FC236}">
              <a16:creationId xmlns:a16="http://schemas.microsoft.com/office/drawing/2014/main" id="{2A47748D-2257-433B-BBD7-822A2D536B4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a:extLst>
            <a:ext uri="{FF2B5EF4-FFF2-40B4-BE49-F238E27FC236}">
              <a16:creationId xmlns:a16="http://schemas.microsoft.com/office/drawing/2014/main" id="{A8D766C3-14FD-4920-BBFF-2104F83B957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a:extLst>
            <a:ext uri="{FF2B5EF4-FFF2-40B4-BE49-F238E27FC236}">
              <a16:creationId xmlns:a16="http://schemas.microsoft.com/office/drawing/2014/main" id="{62BAF860-B780-454D-9EE8-3C66739DC38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a:extLst>
            <a:ext uri="{FF2B5EF4-FFF2-40B4-BE49-F238E27FC236}">
              <a16:creationId xmlns:a16="http://schemas.microsoft.com/office/drawing/2014/main" id="{11E992CF-2F25-4985-8F33-2645016D801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a:extLst>
            <a:ext uri="{FF2B5EF4-FFF2-40B4-BE49-F238E27FC236}">
              <a16:creationId xmlns:a16="http://schemas.microsoft.com/office/drawing/2014/main" id="{FA919E30-000A-4524-B144-25596EEC780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a:extLst>
            <a:ext uri="{FF2B5EF4-FFF2-40B4-BE49-F238E27FC236}">
              <a16:creationId xmlns:a16="http://schemas.microsoft.com/office/drawing/2014/main" id="{0B8A4A5E-26D1-4721-808D-E3091CF5DEB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a:extLst>
            <a:ext uri="{FF2B5EF4-FFF2-40B4-BE49-F238E27FC236}">
              <a16:creationId xmlns:a16="http://schemas.microsoft.com/office/drawing/2014/main" id="{56C9AE8F-4C2A-4542-8F39-8E4B3FB13F42}"/>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a:extLst>
            <a:ext uri="{FF2B5EF4-FFF2-40B4-BE49-F238E27FC236}">
              <a16:creationId xmlns:a16="http://schemas.microsoft.com/office/drawing/2014/main" id="{4C25D1B7-1CBE-4BC7-9FBF-ECA3E0BA718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a:extLst>
            <a:ext uri="{FF2B5EF4-FFF2-40B4-BE49-F238E27FC236}">
              <a16:creationId xmlns:a16="http://schemas.microsoft.com/office/drawing/2014/main" id="{3B77A191-22A9-4006-B58B-700E282F4FBE}"/>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a:extLst>
            <a:ext uri="{FF2B5EF4-FFF2-40B4-BE49-F238E27FC236}">
              <a16:creationId xmlns:a16="http://schemas.microsoft.com/office/drawing/2014/main" id="{B756E6A1-63EC-4B4F-805D-27B53C5A97FE}"/>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a:extLst>
            <a:ext uri="{FF2B5EF4-FFF2-40B4-BE49-F238E27FC236}">
              <a16:creationId xmlns:a16="http://schemas.microsoft.com/office/drawing/2014/main" id="{A031D9BB-44ED-4678-A727-481BC53C4FE7}"/>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a:extLst>
            <a:ext uri="{FF2B5EF4-FFF2-40B4-BE49-F238E27FC236}">
              <a16:creationId xmlns:a16="http://schemas.microsoft.com/office/drawing/2014/main" id="{4CB0CCB3-F875-4765-B451-8949F1484D46}"/>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a:extLst>
            <a:ext uri="{FF2B5EF4-FFF2-40B4-BE49-F238E27FC236}">
              <a16:creationId xmlns:a16="http://schemas.microsoft.com/office/drawing/2014/main" id="{DC029E66-55E0-4CC5-88AF-9D6F69AC5D29}"/>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a:extLst>
            <a:ext uri="{FF2B5EF4-FFF2-40B4-BE49-F238E27FC236}">
              <a16:creationId xmlns:a16="http://schemas.microsoft.com/office/drawing/2014/main" id="{6EF813AD-E073-40C8-A2ED-71F6BC158489}"/>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a:extLst>
            <a:ext uri="{FF2B5EF4-FFF2-40B4-BE49-F238E27FC236}">
              <a16:creationId xmlns:a16="http://schemas.microsoft.com/office/drawing/2014/main" id="{79751330-AF0F-4548-B150-8BBF9B43D0FE}"/>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a:extLst>
            <a:ext uri="{FF2B5EF4-FFF2-40B4-BE49-F238E27FC236}">
              <a16:creationId xmlns:a16="http://schemas.microsoft.com/office/drawing/2014/main" id="{0241836F-FAD0-4F3F-9DEB-FA3CBA13DE0C}"/>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a:extLst>
            <a:ext uri="{FF2B5EF4-FFF2-40B4-BE49-F238E27FC236}">
              <a16:creationId xmlns:a16="http://schemas.microsoft.com/office/drawing/2014/main" id="{EAD396CC-DD95-432D-8C1D-A22AF5DFAE1C}"/>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a:extLst>
            <a:ext uri="{FF2B5EF4-FFF2-40B4-BE49-F238E27FC236}">
              <a16:creationId xmlns:a16="http://schemas.microsoft.com/office/drawing/2014/main" id="{5D5A421B-123C-4458-A9D4-000F24F7C5F5}"/>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a:extLst>
            <a:ext uri="{FF2B5EF4-FFF2-40B4-BE49-F238E27FC236}">
              <a16:creationId xmlns:a16="http://schemas.microsoft.com/office/drawing/2014/main" id="{2D454673-C582-40C7-A4C8-25A4BE10DE7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a:extLst>
            <a:ext uri="{FF2B5EF4-FFF2-40B4-BE49-F238E27FC236}">
              <a16:creationId xmlns:a16="http://schemas.microsoft.com/office/drawing/2014/main" id="{3E1594A9-55A0-4302-9DB8-A0E35638B2DA}"/>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a:extLst>
            <a:ext uri="{FF2B5EF4-FFF2-40B4-BE49-F238E27FC236}">
              <a16:creationId xmlns:a16="http://schemas.microsoft.com/office/drawing/2014/main" id="{ADB0EF19-3949-4174-AF51-82CB05E3B45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106680</xdr:rowOff>
    </xdr:from>
    <xdr:to>
      <xdr:col>54</xdr:col>
      <xdr:colOff>189865</xdr:colOff>
      <xdr:row>41</xdr:row>
      <xdr:rowOff>169545</xdr:rowOff>
    </xdr:to>
    <xdr:cxnSp macro="">
      <xdr:nvCxnSpPr>
        <xdr:cNvPr id="104" name="直線コネクタ 103">
          <a:extLst>
            <a:ext uri="{FF2B5EF4-FFF2-40B4-BE49-F238E27FC236}">
              <a16:creationId xmlns:a16="http://schemas.microsoft.com/office/drawing/2014/main" id="{EC5D393D-E142-4966-99BF-5917C0154E40}"/>
            </a:ext>
          </a:extLst>
        </xdr:cNvPr>
        <xdr:cNvCxnSpPr/>
      </xdr:nvCxnSpPr>
      <xdr:spPr>
        <a:xfrm flipV="1">
          <a:off x="10476865" y="5935980"/>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1922</xdr:rowOff>
    </xdr:from>
    <xdr:ext cx="469744" cy="259045"/>
    <xdr:sp macro="" textlink="">
      <xdr:nvSpPr>
        <xdr:cNvPr id="105" name="【図書館】&#10;一人当たり面積最小値テキスト">
          <a:extLst>
            <a:ext uri="{FF2B5EF4-FFF2-40B4-BE49-F238E27FC236}">
              <a16:creationId xmlns:a16="http://schemas.microsoft.com/office/drawing/2014/main" id="{AAD8F0C3-D0A7-41E4-8FC2-1FABBD84971B}"/>
            </a:ext>
          </a:extLst>
        </xdr:cNvPr>
        <xdr:cNvSpPr txBox="1"/>
      </xdr:nvSpPr>
      <xdr:spPr>
        <a:xfrm>
          <a:off x="10515600" y="720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169545</xdr:rowOff>
    </xdr:from>
    <xdr:to>
      <xdr:col>55</xdr:col>
      <xdr:colOff>88900</xdr:colOff>
      <xdr:row>41</xdr:row>
      <xdr:rowOff>169545</xdr:rowOff>
    </xdr:to>
    <xdr:cxnSp macro="">
      <xdr:nvCxnSpPr>
        <xdr:cNvPr id="106" name="直線コネクタ 105">
          <a:extLst>
            <a:ext uri="{FF2B5EF4-FFF2-40B4-BE49-F238E27FC236}">
              <a16:creationId xmlns:a16="http://schemas.microsoft.com/office/drawing/2014/main" id="{F4B96469-1909-4F89-9EA8-8357B0983354}"/>
            </a:ext>
          </a:extLst>
        </xdr:cNvPr>
        <xdr:cNvCxnSpPr/>
      </xdr:nvCxnSpPr>
      <xdr:spPr>
        <a:xfrm>
          <a:off x="10388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53357</xdr:rowOff>
    </xdr:from>
    <xdr:ext cx="469744" cy="259045"/>
    <xdr:sp macro="" textlink="">
      <xdr:nvSpPr>
        <xdr:cNvPr id="107" name="【図書館】&#10;一人当たり面積最大値テキスト">
          <a:extLst>
            <a:ext uri="{FF2B5EF4-FFF2-40B4-BE49-F238E27FC236}">
              <a16:creationId xmlns:a16="http://schemas.microsoft.com/office/drawing/2014/main" id="{8538AB70-9AD8-451A-B693-B8FF0D917530}"/>
            </a:ext>
          </a:extLst>
        </xdr:cNvPr>
        <xdr:cNvSpPr txBox="1"/>
      </xdr:nvSpPr>
      <xdr:spPr>
        <a:xfrm>
          <a:off x="10515600" y="571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106680</xdr:rowOff>
    </xdr:from>
    <xdr:to>
      <xdr:col>55</xdr:col>
      <xdr:colOff>88900</xdr:colOff>
      <xdr:row>34</xdr:row>
      <xdr:rowOff>106680</xdr:rowOff>
    </xdr:to>
    <xdr:cxnSp macro="">
      <xdr:nvCxnSpPr>
        <xdr:cNvPr id="108" name="直線コネクタ 107">
          <a:extLst>
            <a:ext uri="{FF2B5EF4-FFF2-40B4-BE49-F238E27FC236}">
              <a16:creationId xmlns:a16="http://schemas.microsoft.com/office/drawing/2014/main" id="{AE1331E0-50DA-421A-A856-1FCD6B0B257D}"/>
            </a:ext>
          </a:extLst>
        </xdr:cNvPr>
        <xdr:cNvCxnSpPr/>
      </xdr:nvCxnSpPr>
      <xdr:spPr>
        <a:xfrm>
          <a:off x="10388600" y="593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32402</xdr:rowOff>
    </xdr:from>
    <xdr:ext cx="469744" cy="259045"/>
    <xdr:sp macro="" textlink="">
      <xdr:nvSpPr>
        <xdr:cNvPr id="109" name="【図書館】&#10;一人当たり面積平均値テキスト">
          <a:extLst>
            <a:ext uri="{FF2B5EF4-FFF2-40B4-BE49-F238E27FC236}">
              <a16:creationId xmlns:a16="http://schemas.microsoft.com/office/drawing/2014/main" id="{0456B343-CDBE-420C-B31B-F1A0BE042948}"/>
            </a:ext>
          </a:extLst>
        </xdr:cNvPr>
        <xdr:cNvSpPr txBox="1"/>
      </xdr:nvSpPr>
      <xdr:spPr>
        <a:xfrm>
          <a:off x="10515600" y="6718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53975</xdr:rowOff>
    </xdr:from>
    <xdr:to>
      <xdr:col>55</xdr:col>
      <xdr:colOff>50800</xdr:colOff>
      <xdr:row>39</xdr:row>
      <xdr:rowOff>155575</xdr:rowOff>
    </xdr:to>
    <xdr:sp macro="" textlink="">
      <xdr:nvSpPr>
        <xdr:cNvPr id="110" name="フローチャート: 判断 109">
          <a:extLst>
            <a:ext uri="{FF2B5EF4-FFF2-40B4-BE49-F238E27FC236}">
              <a16:creationId xmlns:a16="http://schemas.microsoft.com/office/drawing/2014/main" id="{EFF8C7CF-C386-4AE6-9FB4-D7B36E7B9BB8}"/>
            </a:ext>
          </a:extLst>
        </xdr:cNvPr>
        <xdr:cNvSpPr/>
      </xdr:nvSpPr>
      <xdr:spPr>
        <a:xfrm>
          <a:off x="10426700" y="674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80645</xdr:rowOff>
    </xdr:from>
    <xdr:to>
      <xdr:col>50</xdr:col>
      <xdr:colOff>165100</xdr:colOff>
      <xdr:row>40</xdr:row>
      <xdr:rowOff>10795</xdr:rowOff>
    </xdr:to>
    <xdr:sp macro="" textlink="">
      <xdr:nvSpPr>
        <xdr:cNvPr id="111" name="フローチャート: 判断 110">
          <a:extLst>
            <a:ext uri="{FF2B5EF4-FFF2-40B4-BE49-F238E27FC236}">
              <a16:creationId xmlns:a16="http://schemas.microsoft.com/office/drawing/2014/main" id="{F8022CE3-0180-41D5-8E4E-162DF17EB496}"/>
            </a:ext>
          </a:extLst>
        </xdr:cNvPr>
        <xdr:cNvSpPr/>
      </xdr:nvSpPr>
      <xdr:spPr>
        <a:xfrm>
          <a:off x="9588500" y="67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113030</xdr:rowOff>
    </xdr:from>
    <xdr:to>
      <xdr:col>46</xdr:col>
      <xdr:colOff>38100</xdr:colOff>
      <xdr:row>40</xdr:row>
      <xdr:rowOff>43180</xdr:rowOff>
    </xdr:to>
    <xdr:sp macro="" textlink="">
      <xdr:nvSpPr>
        <xdr:cNvPr id="112" name="フローチャート: 判断 111">
          <a:extLst>
            <a:ext uri="{FF2B5EF4-FFF2-40B4-BE49-F238E27FC236}">
              <a16:creationId xmlns:a16="http://schemas.microsoft.com/office/drawing/2014/main" id="{E5B94343-2F92-4519-B859-1FA8F7EFC74A}"/>
            </a:ext>
          </a:extLst>
        </xdr:cNvPr>
        <xdr:cNvSpPr/>
      </xdr:nvSpPr>
      <xdr:spPr>
        <a:xfrm>
          <a:off x="8699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76835</xdr:rowOff>
    </xdr:from>
    <xdr:to>
      <xdr:col>41</xdr:col>
      <xdr:colOff>101600</xdr:colOff>
      <xdr:row>40</xdr:row>
      <xdr:rowOff>6985</xdr:rowOff>
    </xdr:to>
    <xdr:sp macro="" textlink="">
      <xdr:nvSpPr>
        <xdr:cNvPr id="113" name="フローチャート: 判断 112">
          <a:extLst>
            <a:ext uri="{FF2B5EF4-FFF2-40B4-BE49-F238E27FC236}">
              <a16:creationId xmlns:a16="http://schemas.microsoft.com/office/drawing/2014/main" id="{6E0BBB8B-F328-4972-9D7D-1C0AF7F82A83}"/>
            </a:ext>
          </a:extLst>
        </xdr:cNvPr>
        <xdr:cNvSpPr/>
      </xdr:nvSpPr>
      <xdr:spPr>
        <a:xfrm>
          <a:off x="7810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6E51DAA9-2633-4CC3-8A11-399C9CFC0B2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C76ABD01-52E2-4CF1-949B-64F977F942C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7A84BFD8-E84D-4642-8BE2-D17455B54BF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AD93E7B1-383B-4CAC-9A3D-EB052D527ED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E4C96C33-F751-49F8-B8C3-BFEC6DEE6CB5}"/>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154940</xdr:rowOff>
    </xdr:from>
    <xdr:to>
      <xdr:col>55</xdr:col>
      <xdr:colOff>50800</xdr:colOff>
      <xdr:row>39</xdr:row>
      <xdr:rowOff>85090</xdr:rowOff>
    </xdr:to>
    <xdr:sp macro="" textlink="">
      <xdr:nvSpPr>
        <xdr:cNvPr id="119" name="楕円 118">
          <a:extLst>
            <a:ext uri="{FF2B5EF4-FFF2-40B4-BE49-F238E27FC236}">
              <a16:creationId xmlns:a16="http://schemas.microsoft.com/office/drawing/2014/main" id="{6126DD50-F65A-43E0-8EEA-3B749643DC18}"/>
            </a:ext>
          </a:extLst>
        </xdr:cNvPr>
        <xdr:cNvSpPr/>
      </xdr:nvSpPr>
      <xdr:spPr>
        <a:xfrm>
          <a:off x="10426700" y="66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6367</xdr:rowOff>
    </xdr:from>
    <xdr:ext cx="469744" cy="259045"/>
    <xdr:sp macro="" textlink="">
      <xdr:nvSpPr>
        <xdr:cNvPr id="120" name="【図書館】&#10;一人当たり面積該当値テキスト">
          <a:extLst>
            <a:ext uri="{FF2B5EF4-FFF2-40B4-BE49-F238E27FC236}">
              <a16:creationId xmlns:a16="http://schemas.microsoft.com/office/drawing/2014/main" id="{3619688B-EA98-4B1E-AE8C-597D20EA7B4A}"/>
            </a:ext>
          </a:extLst>
        </xdr:cNvPr>
        <xdr:cNvSpPr txBox="1"/>
      </xdr:nvSpPr>
      <xdr:spPr>
        <a:xfrm>
          <a:off x="10515600"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164465</xdr:rowOff>
    </xdr:from>
    <xdr:to>
      <xdr:col>50</xdr:col>
      <xdr:colOff>165100</xdr:colOff>
      <xdr:row>39</xdr:row>
      <xdr:rowOff>94615</xdr:rowOff>
    </xdr:to>
    <xdr:sp macro="" textlink="">
      <xdr:nvSpPr>
        <xdr:cNvPr id="121" name="楕円 120">
          <a:extLst>
            <a:ext uri="{FF2B5EF4-FFF2-40B4-BE49-F238E27FC236}">
              <a16:creationId xmlns:a16="http://schemas.microsoft.com/office/drawing/2014/main" id="{341F462D-F8A9-48EB-8F91-A47C82304E51}"/>
            </a:ext>
          </a:extLst>
        </xdr:cNvPr>
        <xdr:cNvSpPr/>
      </xdr:nvSpPr>
      <xdr:spPr>
        <a:xfrm>
          <a:off x="9588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34290</xdr:rowOff>
    </xdr:from>
    <xdr:to>
      <xdr:col>55</xdr:col>
      <xdr:colOff>0</xdr:colOff>
      <xdr:row>39</xdr:row>
      <xdr:rowOff>43815</xdr:rowOff>
    </xdr:to>
    <xdr:cxnSp macro="">
      <xdr:nvCxnSpPr>
        <xdr:cNvPr id="122" name="直線コネクタ 121">
          <a:extLst>
            <a:ext uri="{FF2B5EF4-FFF2-40B4-BE49-F238E27FC236}">
              <a16:creationId xmlns:a16="http://schemas.microsoft.com/office/drawing/2014/main" id="{A0A42FC1-3E20-491B-9B19-B9ED30DB772D}"/>
            </a:ext>
          </a:extLst>
        </xdr:cNvPr>
        <xdr:cNvCxnSpPr/>
      </xdr:nvCxnSpPr>
      <xdr:spPr>
        <a:xfrm flipV="1">
          <a:off x="9639300" y="672084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168275</xdr:rowOff>
    </xdr:from>
    <xdr:to>
      <xdr:col>46</xdr:col>
      <xdr:colOff>38100</xdr:colOff>
      <xdr:row>39</xdr:row>
      <xdr:rowOff>98425</xdr:rowOff>
    </xdr:to>
    <xdr:sp macro="" textlink="">
      <xdr:nvSpPr>
        <xdr:cNvPr id="123" name="楕円 122">
          <a:extLst>
            <a:ext uri="{FF2B5EF4-FFF2-40B4-BE49-F238E27FC236}">
              <a16:creationId xmlns:a16="http://schemas.microsoft.com/office/drawing/2014/main" id="{D11CA29A-41BA-4FB5-9A8C-78122F65F834}"/>
            </a:ext>
          </a:extLst>
        </xdr:cNvPr>
        <xdr:cNvSpPr/>
      </xdr:nvSpPr>
      <xdr:spPr>
        <a:xfrm>
          <a:off x="8699500" y="668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43815</xdr:rowOff>
    </xdr:from>
    <xdr:to>
      <xdr:col>50</xdr:col>
      <xdr:colOff>114300</xdr:colOff>
      <xdr:row>39</xdr:row>
      <xdr:rowOff>47625</xdr:rowOff>
    </xdr:to>
    <xdr:cxnSp macro="">
      <xdr:nvCxnSpPr>
        <xdr:cNvPr id="124" name="直線コネクタ 123">
          <a:extLst>
            <a:ext uri="{FF2B5EF4-FFF2-40B4-BE49-F238E27FC236}">
              <a16:creationId xmlns:a16="http://schemas.microsoft.com/office/drawing/2014/main" id="{12975918-AC39-422C-8329-D6CC2E8E88C3}"/>
            </a:ext>
          </a:extLst>
        </xdr:cNvPr>
        <xdr:cNvCxnSpPr/>
      </xdr:nvCxnSpPr>
      <xdr:spPr>
        <a:xfrm flipV="1">
          <a:off x="8750300" y="673036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1922</xdr:rowOff>
    </xdr:from>
    <xdr:ext cx="469744" cy="259045"/>
    <xdr:sp macro="" textlink="">
      <xdr:nvSpPr>
        <xdr:cNvPr id="125" name="n_1aveValue【図書館】&#10;一人当たり面積">
          <a:extLst>
            <a:ext uri="{FF2B5EF4-FFF2-40B4-BE49-F238E27FC236}">
              <a16:creationId xmlns:a16="http://schemas.microsoft.com/office/drawing/2014/main" id="{1989F971-9C30-43A8-BB04-000F44C5C1BA}"/>
            </a:ext>
          </a:extLst>
        </xdr:cNvPr>
        <xdr:cNvSpPr txBox="1"/>
      </xdr:nvSpPr>
      <xdr:spPr>
        <a:xfrm>
          <a:off x="9391727" y="6859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34307</xdr:rowOff>
    </xdr:from>
    <xdr:ext cx="469744" cy="259045"/>
    <xdr:sp macro="" textlink="">
      <xdr:nvSpPr>
        <xdr:cNvPr id="126" name="n_2aveValue【図書館】&#10;一人当たり面積">
          <a:extLst>
            <a:ext uri="{FF2B5EF4-FFF2-40B4-BE49-F238E27FC236}">
              <a16:creationId xmlns:a16="http://schemas.microsoft.com/office/drawing/2014/main" id="{F437F0E9-D457-4297-96C6-48F1E34533C2}"/>
            </a:ext>
          </a:extLst>
        </xdr:cNvPr>
        <xdr:cNvSpPr txBox="1"/>
      </xdr:nvSpPr>
      <xdr:spPr>
        <a:xfrm>
          <a:off x="8515427" y="68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23512</xdr:rowOff>
    </xdr:from>
    <xdr:ext cx="469744" cy="259045"/>
    <xdr:sp macro="" textlink="">
      <xdr:nvSpPr>
        <xdr:cNvPr id="127" name="n_3aveValue【図書館】&#10;一人当たり面積">
          <a:extLst>
            <a:ext uri="{FF2B5EF4-FFF2-40B4-BE49-F238E27FC236}">
              <a16:creationId xmlns:a16="http://schemas.microsoft.com/office/drawing/2014/main" id="{90537F56-56C0-442A-8775-3C8791C061D8}"/>
            </a:ext>
          </a:extLst>
        </xdr:cNvPr>
        <xdr:cNvSpPr txBox="1"/>
      </xdr:nvSpPr>
      <xdr:spPr>
        <a:xfrm>
          <a:off x="7626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111142</xdr:rowOff>
    </xdr:from>
    <xdr:ext cx="469744" cy="259045"/>
    <xdr:sp macro="" textlink="">
      <xdr:nvSpPr>
        <xdr:cNvPr id="128" name="n_1mainValue【図書館】&#10;一人当たり面積">
          <a:extLst>
            <a:ext uri="{FF2B5EF4-FFF2-40B4-BE49-F238E27FC236}">
              <a16:creationId xmlns:a16="http://schemas.microsoft.com/office/drawing/2014/main" id="{6588503D-BB9E-413C-958F-B70C7BEB84BB}"/>
            </a:ext>
          </a:extLst>
        </xdr:cNvPr>
        <xdr:cNvSpPr txBox="1"/>
      </xdr:nvSpPr>
      <xdr:spPr>
        <a:xfrm>
          <a:off x="9391727" y="6454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114952</xdr:rowOff>
    </xdr:from>
    <xdr:ext cx="469744" cy="259045"/>
    <xdr:sp macro="" textlink="">
      <xdr:nvSpPr>
        <xdr:cNvPr id="129" name="n_2mainValue【図書館】&#10;一人当たり面積">
          <a:extLst>
            <a:ext uri="{FF2B5EF4-FFF2-40B4-BE49-F238E27FC236}">
              <a16:creationId xmlns:a16="http://schemas.microsoft.com/office/drawing/2014/main" id="{2B7ADA97-4DAC-40A0-B6D3-8ED0E198492A}"/>
            </a:ext>
          </a:extLst>
        </xdr:cNvPr>
        <xdr:cNvSpPr txBox="1"/>
      </xdr:nvSpPr>
      <xdr:spPr>
        <a:xfrm>
          <a:off x="8515427" y="645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a:extLst>
            <a:ext uri="{FF2B5EF4-FFF2-40B4-BE49-F238E27FC236}">
              <a16:creationId xmlns:a16="http://schemas.microsoft.com/office/drawing/2014/main" id="{A3B24E79-2D84-4AE7-A4AA-68F74110134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a:extLst>
            <a:ext uri="{FF2B5EF4-FFF2-40B4-BE49-F238E27FC236}">
              <a16:creationId xmlns:a16="http://schemas.microsoft.com/office/drawing/2014/main" id="{FA3D2957-4EF0-46CD-AF4D-C4165F8D478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a:extLst>
            <a:ext uri="{FF2B5EF4-FFF2-40B4-BE49-F238E27FC236}">
              <a16:creationId xmlns:a16="http://schemas.microsoft.com/office/drawing/2014/main" id="{AF512970-D19B-4889-8C17-8FB73E7A6A6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a:extLst>
            <a:ext uri="{FF2B5EF4-FFF2-40B4-BE49-F238E27FC236}">
              <a16:creationId xmlns:a16="http://schemas.microsoft.com/office/drawing/2014/main" id="{1A6D0907-16C2-482D-9591-606CCDC42DB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a:extLst>
            <a:ext uri="{FF2B5EF4-FFF2-40B4-BE49-F238E27FC236}">
              <a16:creationId xmlns:a16="http://schemas.microsoft.com/office/drawing/2014/main" id="{04371C79-D0FD-41B0-B482-8C525C78E4C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a:extLst>
            <a:ext uri="{FF2B5EF4-FFF2-40B4-BE49-F238E27FC236}">
              <a16:creationId xmlns:a16="http://schemas.microsoft.com/office/drawing/2014/main" id="{0596841C-C405-41BC-B728-723E4F30FF4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a:extLst>
            <a:ext uri="{FF2B5EF4-FFF2-40B4-BE49-F238E27FC236}">
              <a16:creationId xmlns:a16="http://schemas.microsoft.com/office/drawing/2014/main" id="{91AE5A7C-A99D-4B68-B6E2-21F279646FE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a:extLst>
            <a:ext uri="{FF2B5EF4-FFF2-40B4-BE49-F238E27FC236}">
              <a16:creationId xmlns:a16="http://schemas.microsoft.com/office/drawing/2014/main" id="{F6E9FA0D-4E5D-4C6D-ABB5-C285A477597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a:extLst>
            <a:ext uri="{FF2B5EF4-FFF2-40B4-BE49-F238E27FC236}">
              <a16:creationId xmlns:a16="http://schemas.microsoft.com/office/drawing/2014/main" id="{409AFF90-96A2-44A1-AE53-B01C9D123E7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a:extLst>
            <a:ext uri="{FF2B5EF4-FFF2-40B4-BE49-F238E27FC236}">
              <a16:creationId xmlns:a16="http://schemas.microsoft.com/office/drawing/2014/main" id="{3C3CCB4F-48E9-4AD7-93E2-8DC880C7809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0" name="テキスト ボックス 139">
          <a:extLst>
            <a:ext uri="{FF2B5EF4-FFF2-40B4-BE49-F238E27FC236}">
              <a16:creationId xmlns:a16="http://schemas.microsoft.com/office/drawing/2014/main" id="{6F5BF7CC-DCF4-4B31-81BC-79E88497B1F9}"/>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1" name="直線コネクタ 140">
          <a:extLst>
            <a:ext uri="{FF2B5EF4-FFF2-40B4-BE49-F238E27FC236}">
              <a16:creationId xmlns:a16="http://schemas.microsoft.com/office/drawing/2014/main" id="{61B139DB-EB72-4ABD-A291-7283ACF8474A}"/>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2" name="テキスト ボックス 141">
          <a:extLst>
            <a:ext uri="{FF2B5EF4-FFF2-40B4-BE49-F238E27FC236}">
              <a16:creationId xmlns:a16="http://schemas.microsoft.com/office/drawing/2014/main" id="{B7F3C28D-9B15-4D9B-96C0-EA7703B86A4E}"/>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3" name="直線コネクタ 142">
          <a:extLst>
            <a:ext uri="{FF2B5EF4-FFF2-40B4-BE49-F238E27FC236}">
              <a16:creationId xmlns:a16="http://schemas.microsoft.com/office/drawing/2014/main" id="{6BF05295-86B0-4521-B79C-542F9F89353C}"/>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4" name="テキスト ボックス 143">
          <a:extLst>
            <a:ext uri="{FF2B5EF4-FFF2-40B4-BE49-F238E27FC236}">
              <a16:creationId xmlns:a16="http://schemas.microsoft.com/office/drawing/2014/main" id="{A69C74BA-322C-49E8-B379-519B8AD0382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5" name="直線コネクタ 144">
          <a:extLst>
            <a:ext uri="{FF2B5EF4-FFF2-40B4-BE49-F238E27FC236}">
              <a16:creationId xmlns:a16="http://schemas.microsoft.com/office/drawing/2014/main" id="{4C326BE3-9D0C-4EB5-975C-EF33A88EF0D5}"/>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6" name="テキスト ボックス 145">
          <a:extLst>
            <a:ext uri="{FF2B5EF4-FFF2-40B4-BE49-F238E27FC236}">
              <a16:creationId xmlns:a16="http://schemas.microsoft.com/office/drawing/2014/main" id="{8E88E0B9-A713-4C06-A763-49598BA72FAE}"/>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7" name="直線コネクタ 146">
          <a:extLst>
            <a:ext uri="{FF2B5EF4-FFF2-40B4-BE49-F238E27FC236}">
              <a16:creationId xmlns:a16="http://schemas.microsoft.com/office/drawing/2014/main" id="{2082EEBB-A345-48CA-9069-A145BA2D8E4D}"/>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8" name="テキスト ボックス 147">
          <a:extLst>
            <a:ext uri="{FF2B5EF4-FFF2-40B4-BE49-F238E27FC236}">
              <a16:creationId xmlns:a16="http://schemas.microsoft.com/office/drawing/2014/main" id="{9F0C40F4-88B2-42D3-B0B3-50AD5B671E64}"/>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9" name="直線コネクタ 148">
          <a:extLst>
            <a:ext uri="{FF2B5EF4-FFF2-40B4-BE49-F238E27FC236}">
              <a16:creationId xmlns:a16="http://schemas.microsoft.com/office/drawing/2014/main" id="{DDC59F22-75D4-4889-9CB2-7C586CFF9B59}"/>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0" name="テキスト ボックス 149">
          <a:extLst>
            <a:ext uri="{FF2B5EF4-FFF2-40B4-BE49-F238E27FC236}">
              <a16:creationId xmlns:a16="http://schemas.microsoft.com/office/drawing/2014/main" id="{2F70AC7C-DFDD-4E91-BF2A-FC946161E8CC}"/>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a:extLst>
            <a:ext uri="{FF2B5EF4-FFF2-40B4-BE49-F238E27FC236}">
              <a16:creationId xmlns:a16="http://schemas.microsoft.com/office/drawing/2014/main" id="{9E3F334C-F3BA-4AE4-A77F-402346ABE13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2" name="テキスト ボックス 151">
          <a:extLst>
            <a:ext uri="{FF2B5EF4-FFF2-40B4-BE49-F238E27FC236}">
              <a16:creationId xmlns:a16="http://schemas.microsoft.com/office/drawing/2014/main" id="{A8532C4E-F48D-4272-A670-95E16558256C}"/>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体育館・プール】&#10;有形固定資産減価償却率グラフ枠">
          <a:extLst>
            <a:ext uri="{FF2B5EF4-FFF2-40B4-BE49-F238E27FC236}">
              <a16:creationId xmlns:a16="http://schemas.microsoft.com/office/drawing/2014/main" id="{8435A01A-275F-47B1-9111-A26AA2E86A4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74295</xdr:rowOff>
    </xdr:to>
    <xdr:cxnSp macro="">
      <xdr:nvCxnSpPr>
        <xdr:cNvPr id="154" name="直線コネクタ 153">
          <a:extLst>
            <a:ext uri="{FF2B5EF4-FFF2-40B4-BE49-F238E27FC236}">
              <a16:creationId xmlns:a16="http://schemas.microsoft.com/office/drawing/2014/main" id="{1180F454-6231-4B4A-91EF-8A439A41E6D8}"/>
            </a:ext>
          </a:extLst>
        </xdr:cNvPr>
        <xdr:cNvCxnSpPr/>
      </xdr:nvCxnSpPr>
      <xdr:spPr>
        <a:xfrm flipV="1">
          <a:off x="4634865" y="952500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78122</xdr:rowOff>
    </xdr:from>
    <xdr:ext cx="405111" cy="259045"/>
    <xdr:sp macro="" textlink="">
      <xdr:nvSpPr>
        <xdr:cNvPr id="155" name="【体育館・プール】&#10;有形固定資産減価償却率最小値テキスト">
          <a:extLst>
            <a:ext uri="{FF2B5EF4-FFF2-40B4-BE49-F238E27FC236}">
              <a16:creationId xmlns:a16="http://schemas.microsoft.com/office/drawing/2014/main" id="{1DD3B8C6-F6FD-4934-A8DA-E58B8B5AD537}"/>
            </a:ext>
          </a:extLst>
        </xdr:cNvPr>
        <xdr:cNvSpPr txBox="1"/>
      </xdr:nvSpPr>
      <xdr:spPr>
        <a:xfrm>
          <a:off x="4673600" y="1105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74295</xdr:rowOff>
    </xdr:from>
    <xdr:to>
      <xdr:col>24</xdr:col>
      <xdr:colOff>152400</xdr:colOff>
      <xdr:row>64</xdr:row>
      <xdr:rowOff>74295</xdr:rowOff>
    </xdr:to>
    <xdr:cxnSp macro="">
      <xdr:nvCxnSpPr>
        <xdr:cNvPr id="156" name="直線コネクタ 155">
          <a:extLst>
            <a:ext uri="{FF2B5EF4-FFF2-40B4-BE49-F238E27FC236}">
              <a16:creationId xmlns:a16="http://schemas.microsoft.com/office/drawing/2014/main" id="{A5727005-2BD2-42CD-B6C8-CF68A6B3A40F}"/>
            </a:ext>
          </a:extLst>
        </xdr:cNvPr>
        <xdr:cNvCxnSpPr/>
      </xdr:nvCxnSpPr>
      <xdr:spPr>
        <a:xfrm>
          <a:off x="4546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57" name="【体育館・プール】&#10;有形固定資産減価償却率最大値テキスト">
          <a:extLst>
            <a:ext uri="{FF2B5EF4-FFF2-40B4-BE49-F238E27FC236}">
              <a16:creationId xmlns:a16="http://schemas.microsoft.com/office/drawing/2014/main" id="{42F6DA06-C077-4FB7-BE71-BA9EA7A953FC}"/>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8" name="直線コネクタ 157">
          <a:extLst>
            <a:ext uri="{FF2B5EF4-FFF2-40B4-BE49-F238E27FC236}">
              <a16:creationId xmlns:a16="http://schemas.microsoft.com/office/drawing/2014/main" id="{B4E4EF82-7F48-4E6D-8C8B-63840609E107}"/>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125747</xdr:rowOff>
    </xdr:from>
    <xdr:ext cx="405111" cy="259045"/>
    <xdr:sp macro="" textlink="">
      <xdr:nvSpPr>
        <xdr:cNvPr id="159" name="【体育館・プール】&#10;有形固定資産減価償却率平均値テキスト">
          <a:extLst>
            <a:ext uri="{FF2B5EF4-FFF2-40B4-BE49-F238E27FC236}">
              <a16:creationId xmlns:a16="http://schemas.microsoft.com/office/drawing/2014/main" id="{B3BBF447-A98F-403A-A77E-CFD2930440E4}"/>
            </a:ext>
          </a:extLst>
        </xdr:cNvPr>
        <xdr:cNvSpPr txBox="1"/>
      </xdr:nvSpPr>
      <xdr:spPr>
        <a:xfrm>
          <a:off x="4673600" y="10069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147320</xdr:rowOff>
    </xdr:from>
    <xdr:to>
      <xdr:col>24</xdr:col>
      <xdr:colOff>114300</xdr:colOff>
      <xdr:row>59</xdr:row>
      <xdr:rowOff>77470</xdr:rowOff>
    </xdr:to>
    <xdr:sp macro="" textlink="">
      <xdr:nvSpPr>
        <xdr:cNvPr id="160" name="フローチャート: 判断 159">
          <a:extLst>
            <a:ext uri="{FF2B5EF4-FFF2-40B4-BE49-F238E27FC236}">
              <a16:creationId xmlns:a16="http://schemas.microsoft.com/office/drawing/2014/main" id="{8C8C69B3-BAE4-4A3D-B196-C068C762C349}"/>
            </a:ext>
          </a:extLst>
        </xdr:cNvPr>
        <xdr:cNvSpPr/>
      </xdr:nvSpPr>
      <xdr:spPr>
        <a:xfrm>
          <a:off x="45847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8255</xdr:rowOff>
    </xdr:from>
    <xdr:to>
      <xdr:col>20</xdr:col>
      <xdr:colOff>38100</xdr:colOff>
      <xdr:row>59</xdr:row>
      <xdr:rowOff>109855</xdr:rowOff>
    </xdr:to>
    <xdr:sp macro="" textlink="">
      <xdr:nvSpPr>
        <xdr:cNvPr id="161" name="フローチャート: 判断 160">
          <a:extLst>
            <a:ext uri="{FF2B5EF4-FFF2-40B4-BE49-F238E27FC236}">
              <a16:creationId xmlns:a16="http://schemas.microsoft.com/office/drawing/2014/main" id="{D85400C1-A62D-4E97-85DA-BB83A3F72992}"/>
            </a:ext>
          </a:extLst>
        </xdr:cNvPr>
        <xdr:cNvSpPr/>
      </xdr:nvSpPr>
      <xdr:spPr>
        <a:xfrm>
          <a:off x="3746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12065</xdr:rowOff>
    </xdr:from>
    <xdr:to>
      <xdr:col>15</xdr:col>
      <xdr:colOff>101600</xdr:colOff>
      <xdr:row>59</xdr:row>
      <xdr:rowOff>113665</xdr:rowOff>
    </xdr:to>
    <xdr:sp macro="" textlink="">
      <xdr:nvSpPr>
        <xdr:cNvPr id="162" name="フローチャート: 判断 161">
          <a:extLst>
            <a:ext uri="{FF2B5EF4-FFF2-40B4-BE49-F238E27FC236}">
              <a16:creationId xmlns:a16="http://schemas.microsoft.com/office/drawing/2014/main" id="{7CE7B910-EAF9-40C9-B0D6-021606FFF0C2}"/>
            </a:ext>
          </a:extLst>
        </xdr:cNvPr>
        <xdr:cNvSpPr/>
      </xdr:nvSpPr>
      <xdr:spPr>
        <a:xfrm>
          <a:off x="2857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29210</xdr:rowOff>
    </xdr:from>
    <xdr:to>
      <xdr:col>10</xdr:col>
      <xdr:colOff>165100</xdr:colOff>
      <xdr:row>59</xdr:row>
      <xdr:rowOff>130810</xdr:rowOff>
    </xdr:to>
    <xdr:sp macro="" textlink="">
      <xdr:nvSpPr>
        <xdr:cNvPr id="163" name="フローチャート: 判断 162">
          <a:extLst>
            <a:ext uri="{FF2B5EF4-FFF2-40B4-BE49-F238E27FC236}">
              <a16:creationId xmlns:a16="http://schemas.microsoft.com/office/drawing/2014/main" id="{0E0BD1D0-338E-480F-9393-D283B23A16FD}"/>
            </a:ext>
          </a:extLst>
        </xdr:cNvPr>
        <xdr:cNvSpPr/>
      </xdr:nvSpPr>
      <xdr:spPr>
        <a:xfrm>
          <a:off x="1968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2403030A-68F6-4A0B-B9E0-F7A15E82FBA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8B4BA951-41AB-44CD-B690-0827E52685E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197C4C77-D102-4AB8-9916-8C692981C70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B1A6701C-9A8F-4422-A681-55B11F723F8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355804B-0193-4087-8CD5-3A2E7A8970C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166370</xdr:rowOff>
    </xdr:from>
    <xdr:to>
      <xdr:col>24</xdr:col>
      <xdr:colOff>114300</xdr:colOff>
      <xdr:row>57</xdr:row>
      <xdr:rowOff>96520</xdr:rowOff>
    </xdr:to>
    <xdr:sp macro="" textlink="">
      <xdr:nvSpPr>
        <xdr:cNvPr id="169" name="楕円 168">
          <a:extLst>
            <a:ext uri="{FF2B5EF4-FFF2-40B4-BE49-F238E27FC236}">
              <a16:creationId xmlns:a16="http://schemas.microsoft.com/office/drawing/2014/main" id="{124717D9-F6C8-43BD-BEDF-4EF631E25BC3}"/>
            </a:ext>
          </a:extLst>
        </xdr:cNvPr>
        <xdr:cNvSpPr/>
      </xdr:nvSpPr>
      <xdr:spPr>
        <a:xfrm>
          <a:off x="4584700" y="976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17797</xdr:rowOff>
    </xdr:from>
    <xdr:ext cx="405111" cy="259045"/>
    <xdr:sp macro="" textlink="">
      <xdr:nvSpPr>
        <xdr:cNvPr id="170" name="【体育館・プール】&#10;有形固定資産減価償却率該当値テキスト">
          <a:extLst>
            <a:ext uri="{FF2B5EF4-FFF2-40B4-BE49-F238E27FC236}">
              <a16:creationId xmlns:a16="http://schemas.microsoft.com/office/drawing/2014/main" id="{2253A846-D585-4166-AD8D-949EB7C67188}"/>
            </a:ext>
          </a:extLst>
        </xdr:cNvPr>
        <xdr:cNvSpPr txBox="1"/>
      </xdr:nvSpPr>
      <xdr:spPr>
        <a:xfrm>
          <a:off x="4673600" y="961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21590</xdr:rowOff>
    </xdr:from>
    <xdr:to>
      <xdr:col>20</xdr:col>
      <xdr:colOff>38100</xdr:colOff>
      <xdr:row>57</xdr:row>
      <xdr:rowOff>123190</xdr:rowOff>
    </xdr:to>
    <xdr:sp macro="" textlink="">
      <xdr:nvSpPr>
        <xdr:cNvPr id="171" name="楕円 170">
          <a:extLst>
            <a:ext uri="{FF2B5EF4-FFF2-40B4-BE49-F238E27FC236}">
              <a16:creationId xmlns:a16="http://schemas.microsoft.com/office/drawing/2014/main" id="{57F93A2D-E7C4-4F15-8A6F-A971B8404ED4}"/>
            </a:ext>
          </a:extLst>
        </xdr:cNvPr>
        <xdr:cNvSpPr/>
      </xdr:nvSpPr>
      <xdr:spPr>
        <a:xfrm>
          <a:off x="3746500" y="979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45720</xdr:rowOff>
    </xdr:from>
    <xdr:to>
      <xdr:col>24</xdr:col>
      <xdr:colOff>63500</xdr:colOff>
      <xdr:row>57</xdr:row>
      <xdr:rowOff>72390</xdr:rowOff>
    </xdr:to>
    <xdr:cxnSp macro="">
      <xdr:nvCxnSpPr>
        <xdr:cNvPr id="172" name="直線コネクタ 171">
          <a:extLst>
            <a:ext uri="{FF2B5EF4-FFF2-40B4-BE49-F238E27FC236}">
              <a16:creationId xmlns:a16="http://schemas.microsoft.com/office/drawing/2014/main" id="{FDF2FDC9-3FFA-4519-8684-B13C887365D5}"/>
            </a:ext>
          </a:extLst>
        </xdr:cNvPr>
        <xdr:cNvCxnSpPr/>
      </xdr:nvCxnSpPr>
      <xdr:spPr>
        <a:xfrm flipV="1">
          <a:off x="3797300" y="981837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113030</xdr:rowOff>
    </xdr:from>
    <xdr:to>
      <xdr:col>15</xdr:col>
      <xdr:colOff>101600</xdr:colOff>
      <xdr:row>58</xdr:row>
      <xdr:rowOff>43180</xdr:rowOff>
    </xdr:to>
    <xdr:sp macro="" textlink="">
      <xdr:nvSpPr>
        <xdr:cNvPr id="173" name="楕円 172">
          <a:extLst>
            <a:ext uri="{FF2B5EF4-FFF2-40B4-BE49-F238E27FC236}">
              <a16:creationId xmlns:a16="http://schemas.microsoft.com/office/drawing/2014/main" id="{ADA8CF42-4AD3-4A2C-BD1C-8498C5FB2E18}"/>
            </a:ext>
          </a:extLst>
        </xdr:cNvPr>
        <xdr:cNvSpPr/>
      </xdr:nvSpPr>
      <xdr:spPr>
        <a:xfrm>
          <a:off x="2857500" y="988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72390</xdr:rowOff>
    </xdr:from>
    <xdr:to>
      <xdr:col>19</xdr:col>
      <xdr:colOff>177800</xdr:colOff>
      <xdr:row>57</xdr:row>
      <xdr:rowOff>163830</xdr:rowOff>
    </xdr:to>
    <xdr:cxnSp macro="">
      <xdr:nvCxnSpPr>
        <xdr:cNvPr id="174" name="直線コネクタ 173">
          <a:extLst>
            <a:ext uri="{FF2B5EF4-FFF2-40B4-BE49-F238E27FC236}">
              <a16:creationId xmlns:a16="http://schemas.microsoft.com/office/drawing/2014/main" id="{EE2BAEB6-6477-4A47-90BB-83DBE6AB7AEF}"/>
            </a:ext>
          </a:extLst>
        </xdr:cNvPr>
        <xdr:cNvCxnSpPr/>
      </xdr:nvCxnSpPr>
      <xdr:spPr>
        <a:xfrm flipV="1">
          <a:off x="2908300" y="98450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100982</xdr:rowOff>
    </xdr:from>
    <xdr:ext cx="405111" cy="259045"/>
    <xdr:sp macro="" textlink="">
      <xdr:nvSpPr>
        <xdr:cNvPr id="175" name="n_1aveValue【体育館・プール】&#10;有形固定資産減価償却率">
          <a:extLst>
            <a:ext uri="{FF2B5EF4-FFF2-40B4-BE49-F238E27FC236}">
              <a16:creationId xmlns:a16="http://schemas.microsoft.com/office/drawing/2014/main" id="{91701AAC-5BAD-4601-9521-D29E92211CEC}"/>
            </a:ext>
          </a:extLst>
        </xdr:cNvPr>
        <xdr:cNvSpPr txBox="1"/>
      </xdr:nvSpPr>
      <xdr:spPr>
        <a:xfrm>
          <a:off x="3582044" y="1021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104792</xdr:rowOff>
    </xdr:from>
    <xdr:ext cx="405111" cy="259045"/>
    <xdr:sp macro="" textlink="">
      <xdr:nvSpPr>
        <xdr:cNvPr id="176" name="n_2aveValue【体育館・プール】&#10;有形固定資産減価償却率">
          <a:extLst>
            <a:ext uri="{FF2B5EF4-FFF2-40B4-BE49-F238E27FC236}">
              <a16:creationId xmlns:a16="http://schemas.microsoft.com/office/drawing/2014/main" id="{D23B10BD-2FA9-489F-81E0-4EE8270C9504}"/>
            </a:ext>
          </a:extLst>
        </xdr:cNvPr>
        <xdr:cNvSpPr txBox="1"/>
      </xdr:nvSpPr>
      <xdr:spPr>
        <a:xfrm>
          <a:off x="27057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147337</xdr:rowOff>
    </xdr:from>
    <xdr:ext cx="405111" cy="259045"/>
    <xdr:sp macro="" textlink="">
      <xdr:nvSpPr>
        <xdr:cNvPr id="177" name="n_3aveValue【体育館・プール】&#10;有形固定資産減価償却率">
          <a:extLst>
            <a:ext uri="{FF2B5EF4-FFF2-40B4-BE49-F238E27FC236}">
              <a16:creationId xmlns:a16="http://schemas.microsoft.com/office/drawing/2014/main" id="{F3E20E81-6225-4E68-A0A3-12FFDB2E6046}"/>
            </a:ext>
          </a:extLst>
        </xdr:cNvPr>
        <xdr:cNvSpPr txBox="1"/>
      </xdr:nvSpPr>
      <xdr:spPr>
        <a:xfrm>
          <a:off x="1816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139717</xdr:rowOff>
    </xdr:from>
    <xdr:ext cx="405111" cy="259045"/>
    <xdr:sp macro="" textlink="">
      <xdr:nvSpPr>
        <xdr:cNvPr id="178" name="n_1mainValue【体育館・プール】&#10;有形固定資産減価償却率">
          <a:extLst>
            <a:ext uri="{FF2B5EF4-FFF2-40B4-BE49-F238E27FC236}">
              <a16:creationId xmlns:a16="http://schemas.microsoft.com/office/drawing/2014/main" id="{B634FA8D-94C1-4803-A49A-02A05061911A}"/>
            </a:ext>
          </a:extLst>
        </xdr:cNvPr>
        <xdr:cNvSpPr txBox="1"/>
      </xdr:nvSpPr>
      <xdr:spPr>
        <a:xfrm>
          <a:off x="3582044" y="956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59707</xdr:rowOff>
    </xdr:from>
    <xdr:ext cx="405111" cy="259045"/>
    <xdr:sp macro="" textlink="">
      <xdr:nvSpPr>
        <xdr:cNvPr id="179" name="n_2mainValue【体育館・プール】&#10;有形固定資産減価償却率">
          <a:extLst>
            <a:ext uri="{FF2B5EF4-FFF2-40B4-BE49-F238E27FC236}">
              <a16:creationId xmlns:a16="http://schemas.microsoft.com/office/drawing/2014/main" id="{3995722F-E029-4A8C-9F40-03140D34F7DC}"/>
            </a:ext>
          </a:extLst>
        </xdr:cNvPr>
        <xdr:cNvSpPr txBox="1"/>
      </xdr:nvSpPr>
      <xdr:spPr>
        <a:xfrm>
          <a:off x="2705744" y="966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0" name="正方形/長方形 179">
          <a:extLst>
            <a:ext uri="{FF2B5EF4-FFF2-40B4-BE49-F238E27FC236}">
              <a16:creationId xmlns:a16="http://schemas.microsoft.com/office/drawing/2014/main" id="{B8B8BA9C-A1DC-4312-BB66-39CAC0D4FA0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1" name="正方形/長方形 180">
          <a:extLst>
            <a:ext uri="{FF2B5EF4-FFF2-40B4-BE49-F238E27FC236}">
              <a16:creationId xmlns:a16="http://schemas.microsoft.com/office/drawing/2014/main" id="{D0B7B108-8676-409E-BCF0-C8C54F96C65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2" name="正方形/長方形 181">
          <a:extLst>
            <a:ext uri="{FF2B5EF4-FFF2-40B4-BE49-F238E27FC236}">
              <a16:creationId xmlns:a16="http://schemas.microsoft.com/office/drawing/2014/main" id="{6E1C2DF3-E90C-4AC3-BAE8-2AE347C03AC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3" name="正方形/長方形 182">
          <a:extLst>
            <a:ext uri="{FF2B5EF4-FFF2-40B4-BE49-F238E27FC236}">
              <a16:creationId xmlns:a16="http://schemas.microsoft.com/office/drawing/2014/main" id="{F9A00442-30EE-4FAB-A8D7-A71C9309722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4" name="正方形/長方形 183">
          <a:extLst>
            <a:ext uri="{FF2B5EF4-FFF2-40B4-BE49-F238E27FC236}">
              <a16:creationId xmlns:a16="http://schemas.microsoft.com/office/drawing/2014/main" id="{528EA8A5-2BBD-46D9-B4A0-88BC490D784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5" name="正方形/長方形 184">
          <a:extLst>
            <a:ext uri="{FF2B5EF4-FFF2-40B4-BE49-F238E27FC236}">
              <a16:creationId xmlns:a16="http://schemas.microsoft.com/office/drawing/2014/main" id="{77BDE806-ED44-43F1-8053-9067F4791CB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6" name="正方形/長方形 185">
          <a:extLst>
            <a:ext uri="{FF2B5EF4-FFF2-40B4-BE49-F238E27FC236}">
              <a16:creationId xmlns:a16="http://schemas.microsoft.com/office/drawing/2014/main" id="{ED2F3FF9-DE86-4F6C-940F-F9CABB91EF0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a:extLst>
            <a:ext uri="{FF2B5EF4-FFF2-40B4-BE49-F238E27FC236}">
              <a16:creationId xmlns:a16="http://schemas.microsoft.com/office/drawing/2014/main" id="{DC92F6DC-8FC8-41EF-9A7A-1ADD1B78460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8" name="テキスト ボックス 187">
          <a:extLst>
            <a:ext uri="{FF2B5EF4-FFF2-40B4-BE49-F238E27FC236}">
              <a16:creationId xmlns:a16="http://schemas.microsoft.com/office/drawing/2014/main" id="{48B1B676-7B7F-4FA0-9EDC-2ED671F07F9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a:extLst>
            <a:ext uri="{FF2B5EF4-FFF2-40B4-BE49-F238E27FC236}">
              <a16:creationId xmlns:a16="http://schemas.microsoft.com/office/drawing/2014/main" id="{25654927-4718-4352-88C7-00A82D607D1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0" name="直線コネクタ 189">
          <a:extLst>
            <a:ext uri="{FF2B5EF4-FFF2-40B4-BE49-F238E27FC236}">
              <a16:creationId xmlns:a16="http://schemas.microsoft.com/office/drawing/2014/main" id="{EE64B03A-EEE3-4C94-BF8C-704BDD167FA7}"/>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91" name="テキスト ボックス 190">
          <a:extLst>
            <a:ext uri="{FF2B5EF4-FFF2-40B4-BE49-F238E27FC236}">
              <a16:creationId xmlns:a16="http://schemas.microsoft.com/office/drawing/2014/main" id="{E3DB9DDF-097A-4079-9B2E-A9E3404621EB}"/>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2" name="直線コネクタ 191">
          <a:extLst>
            <a:ext uri="{FF2B5EF4-FFF2-40B4-BE49-F238E27FC236}">
              <a16:creationId xmlns:a16="http://schemas.microsoft.com/office/drawing/2014/main" id="{1A745DBE-3D4C-431E-8566-E3A865D58DE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93" name="テキスト ボックス 192">
          <a:extLst>
            <a:ext uri="{FF2B5EF4-FFF2-40B4-BE49-F238E27FC236}">
              <a16:creationId xmlns:a16="http://schemas.microsoft.com/office/drawing/2014/main" id="{1E2CF8CD-31C1-412C-99C3-070A7E2D9537}"/>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4" name="直線コネクタ 193">
          <a:extLst>
            <a:ext uri="{FF2B5EF4-FFF2-40B4-BE49-F238E27FC236}">
              <a16:creationId xmlns:a16="http://schemas.microsoft.com/office/drawing/2014/main" id="{2AE5AEB3-4283-4B7B-A74A-59F23AAC2E7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95" name="テキスト ボックス 194">
          <a:extLst>
            <a:ext uri="{FF2B5EF4-FFF2-40B4-BE49-F238E27FC236}">
              <a16:creationId xmlns:a16="http://schemas.microsoft.com/office/drawing/2014/main" id="{2503F838-AB58-49F9-9E27-34435233C6C9}"/>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6" name="直線コネクタ 195">
          <a:extLst>
            <a:ext uri="{FF2B5EF4-FFF2-40B4-BE49-F238E27FC236}">
              <a16:creationId xmlns:a16="http://schemas.microsoft.com/office/drawing/2014/main" id="{1AC974AA-ADD2-46B4-BE23-AA52B4D0780F}"/>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97" name="テキスト ボックス 196">
          <a:extLst>
            <a:ext uri="{FF2B5EF4-FFF2-40B4-BE49-F238E27FC236}">
              <a16:creationId xmlns:a16="http://schemas.microsoft.com/office/drawing/2014/main" id="{AD8A6ACF-1613-408D-B99D-F4882CB6AF71}"/>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8" name="直線コネクタ 197">
          <a:extLst>
            <a:ext uri="{FF2B5EF4-FFF2-40B4-BE49-F238E27FC236}">
              <a16:creationId xmlns:a16="http://schemas.microsoft.com/office/drawing/2014/main" id="{31250B9A-C801-40D0-B4E5-9F1012116904}"/>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99" name="テキスト ボックス 198">
          <a:extLst>
            <a:ext uri="{FF2B5EF4-FFF2-40B4-BE49-F238E27FC236}">
              <a16:creationId xmlns:a16="http://schemas.microsoft.com/office/drawing/2014/main" id="{D08AC7F7-3B35-4A56-A6F5-A816D513E915}"/>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0" name="直線コネクタ 199">
          <a:extLst>
            <a:ext uri="{FF2B5EF4-FFF2-40B4-BE49-F238E27FC236}">
              <a16:creationId xmlns:a16="http://schemas.microsoft.com/office/drawing/2014/main" id="{ED403900-DD5D-4973-8898-87D5D3494458}"/>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201" name="テキスト ボックス 200">
          <a:extLst>
            <a:ext uri="{FF2B5EF4-FFF2-40B4-BE49-F238E27FC236}">
              <a16:creationId xmlns:a16="http://schemas.microsoft.com/office/drawing/2014/main" id="{1DBE5D80-09E7-4E5F-A97F-F35481A649D7}"/>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a:extLst>
            <a:ext uri="{FF2B5EF4-FFF2-40B4-BE49-F238E27FC236}">
              <a16:creationId xmlns:a16="http://schemas.microsoft.com/office/drawing/2014/main" id="{07DEB38D-3BE1-4B67-91C5-8AB4FFBADC4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203" name="テキスト ボックス 202">
          <a:extLst>
            <a:ext uri="{FF2B5EF4-FFF2-40B4-BE49-F238E27FC236}">
              <a16:creationId xmlns:a16="http://schemas.microsoft.com/office/drawing/2014/main" id="{89AE58CB-9AB9-495B-AFE8-23D8437FD271}"/>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体育館・プール】&#10;一人当たり面積グラフ枠">
          <a:extLst>
            <a:ext uri="{FF2B5EF4-FFF2-40B4-BE49-F238E27FC236}">
              <a16:creationId xmlns:a16="http://schemas.microsoft.com/office/drawing/2014/main" id="{A8F76ACC-1DC5-48AE-AFA4-0ADF2EE24F9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91766</xdr:rowOff>
    </xdr:from>
    <xdr:to>
      <xdr:col>54</xdr:col>
      <xdr:colOff>189865</xdr:colOff>
      <xdr:row>64</xdr:row>
      <xdr:rowOff>110708</xdr:rowOff>
    </xdr:to>
    <xdr:cxnSp macro="">
      <xdr:nvCxnSpPr>
        <xdr:cNvPr id="205" name="直線コネクタ 204">
          <a:extLst>
            <a:ext uri="{FF2B5EF4-FFF2-40B4-BE49-F238E27FC236}">
              <a16:creationId xmlns:a16="http://schemas.microsoft.com/office/drawing/2014/main" id="{E8CBBD8B-A253-4820-BCCE-DD4B43E54D1A}"/>
            </a:ext>
          </a:extLst>
        </xdr:cNvPr>
        <xdr:cNvCxnSpPr/>
      </xdr:nvCxnSpPr>
      <xdr:spPr>
        <a:xfrm flipV="1">
          <a:off x="10476865" y="9521516"/>
          <a:ext cx="0" cy="1561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114535</xdr:rowOff>
    </xdr:from>
    <xdr:ext cx="469744" cy="259045"/>
    <xdr:sp macro="" textlink="">
      <xdr:nvSpPr>
        <xdr:cNvPr id="206" name="【体育館・プール】&#10;一人当たり面積最小値テキスト">
          <a:extLst>
            <a:ext uri="{FF2B5EF4-FFF2-40B4-BE49-F238E27FC236}">
              <a16:creationId xmlns:a16="http://schemas.microsoft.com/office/drawing/2014/main" id="{EF7F1265-16C8-4D65-9464-8D83039C2153}"/>
            </a:ext>
          </a:extLst>
        </xdr:cNvPr>
        <xdr:cNvSpPr txBox="1"/>
      </xdr:nvSpPr>
      <xdr:spPr>
        <a:xfrm>
          <a:off x="10515600" y="1108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110708</xdr:rowOff>
    </xdr:from>
    <xdr:to>
      <xdr:col>55</xdr:col>
      <xdr:colOff>88900</xdr:colOff>
      <xdr:row>64</xdr:row>
      <xdr:rowOff>110708</xdr:rowOff>
    </xdr:to>
    <xdr:cxnSp macro="">
      <xdr:nvCxnSpPr>
        <xdr:cNvPr id="207" name="直線コネクタ 206">
          <a:extLst>
            <a:ext uri="{FF2B5EF4-FFF2-40B4-BE49-F238E27FC236}">
              <a16:creationId xmlns:a16="http://schemas.microsoft.com/office/drawing/2014/main" id="{3CB89590-AACA-45D6-B47C-670036E2E802}"/>
            </a:ext>
          </a:extLst>
        </xdr:cNvPr>
        <xdr:cNvCxnSpPr/>
      </xdr:nvCxnSpPr>
      <xdr:spPr>
        <a:xfrm>
          <a:off x="10388600" y="1108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38443</xdr:rowOff>
    </xdr:from>
    <xdr:ext cx="469744" cy="259045"/>
    <xdr:sp macro="" textlink="">
      <xdr:nvSpPr>
        <xdr:cNvPr id="208" name="【体育館・プール】&#10;一人当たり面積最大値テキスト">
          <a:extLst>
            <a:ext uri="{FF2B5EF4-FFF2-40B4-BE49-F238E27FC236}">
              <a16:creationId xmlns:a16="http://schemas.microsoft.com/office/drawing/2014/main" id="{A53623ED-1FF6-47EB-95F7-FA9DFC772C79}"/>
            </a:ext>
          </a:extLst>
        </xdr:cNvPr>
        <xdr:cNvSpPr txBox="1"/>
      </xdr:nvSpPr>
      <xdr:spPr>
        <a:xfrm>
          <a:off x="10515600" y="9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91766</xdr:rowOff>
    </xdr:from>
    <xdr:to>
      <xdr:col>55</xdr:col>
      <xdr:colOff>88900</xdr:colOff>
      <xdr:row>55</xdr:row>
      <xdr:rowOff>91766</xdr:rowOff>
    </xdr:to>
    <xdr:cxnSp macro="">
      <xdr:nvCxnSpPr>
        <xdr:cNvPr id="209" name="直線コネクタ 208">
          <a:extLst>
            <a:ext uri="{FF2B5EF4-FFF2-40B4-BE49-F238E27FC236}">
              <a16:creationId xmlns:a16="http://schemas.microsoft.com/office/drawing/2014/main" id="{FA1B118C-9810-404B-9802-ED3B7DFFC790}"/>
            </a:ext>
          </a:extLst>
        </xdr:cNvPr>
        <xdr:cNvCxnSpPr/>
      </xdr:nvCxnSpPr>
      <xdr:spPr>
        <a:xfrm>
          <a:off x="10388600" y="952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60868</xdr:rowOff>
    </xdr:from>
    <xdr:ext cx="469744" cy="259045"/>
    <xdr:sp macro="" textlink="">
      <xdr:nvSpPr>
        <xdr:cNvPr id="210" name="【体育館・プール】&#10;一人当たり面積平均値テキスト">
          <a:extLst>
            <a:ext uri="{FF2B5EF4-FFF2-40B4-BE49-F238E27FC236}">
              <a16:creationId xmlns:a16="http://schemas.microsoft.com/office/drawing/2014/main" id="{0AD1C3DF-4836-440F-9ADB-52D0ACFC5D6E}"/>
            </a:ext>
          </a:extLst>
        </xdr:cNvPr>
        <xdr:cNvSpPr txBox="1"/>
      </xdr:nvSpPr>
      <xdr:spPr>
        <a:xfrm>
          <a:off x="10515600" y="10862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82441</xdr:rowOff>
    </xdr:from>
    <xdr:to>
      <xdr:col>55</xdr:col>
      <xdr:colOff>50800</xdr:colOff>
      <xdr:row>64</xdr:row>
      <xdr:rowOff>12591</xdr:rowOff>
    </xdr:to>
    <xdr:sp macro="" textlink="">
      <xdr:nvSpPr>
        <xdr:cNvPr id="211" name="フローチャート: 判断 210">
          <a:extLst>
            <a:ext uri="{FF2B5EF4-FFF2-40B4-BE49-F238E27FC236}">
              <a16:creationId xmlns:a16="http://schemas.microsoft.com/office/drawing/2014/main" id="{C86804D3-46D0-47D5-BD65-9E89DBDDB532}"/>
            </a:ext>
          </a:extLst>
        </xdr:cNvPr>
        <xdr:cNvSpPr/>
      </xdr:nvSpPr>
      <xdr:spPr>
        <a:xfrm>
          <a:off x="10426700" y="1088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79828</xdr:rowOff>
    </xdr:from>
    <xdr:to>
      <xdr:col>50</xdr:col>
      <xdr:colOff>165100</xdr:colOff>
      <xdr:row>64</xdr:row>
      <xdr:rowOff>9978</xdr:rowOff>
    </xdr:to>
    <xdr:sp macro="" textlink="">
      <xdr:nvSpPr>
        <xdr:cNvPr id="212" name="フローチャート: 判断 211">
          <a:extLst>
            <a:ext uri="{FF2B5EF4-FFF2-40B4-BE49-F238E27FC236}">
              <a16:creationId xmlns:a16="http://schemas.microsoft.com/office/drawing/2014/main" id="{E05F8745-2D65-4322-9665-A6D230257B17}"/>
            </a:ext>
          </a:extLst>
        </xdr:cNvPr>
        <xdr:cNvSpPr/>
      </xdr:nvSpPr>
      <xdr:spPr>
        <a:xfrm>
          <a:off x="9588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75747</xdr:rowOff>
    </xdr:from>
    <xdr:to>
      <xdr:col>46</xdr:col>
      <xdr:colOff>38100</xdr:colOff>
      <xdr:row>64</xdr:row>
      <xdr:rowOff>5897</xdr:rowOff>
    </xdr:to>
    <xdr:sp macro="" textlink="">
      <xdr:nvSpPr>
        <xdr:cNvPr id="213" name="フローチャート: 判断 212">
          <a:extLst>
            <a:ext uri="{FF2B5EF4-FFF2-40B4-BE49-F238E27FC236}">
              <a16:creationId xmlns:a16="http://schemas.microsoft.com/office/drawing/2014/main" id="{9B43DFC0-901F-4944-9995-4039F7DC9F8D}"/>
            </a:ext>
          </a:extLst>
        </xdr:cNvPr>
        <xdr:cNvSpPr/>
      </xdr:nvSpPr>
      <xdr:spPr>
        <a:xfrm>
          <a:off x="8699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104974</xdr:rowOff>
    </xdr:from>
    <xdr:to>
      <xdr:col>41</xdr:col>
      <xdr:colOff>101600</xdr:colOff>
      <xdr:row>64</xdr:row>
      <xdr:rowOff>35124</xdr:rowOff>
    </xdr:to>
    <xdr:sp macro="" textlink="">
      <xdr:nvSpPr>
        <xdr:cNvPr id="214" name="フローチャート: 判断 213">
          <a:extLst>
            <a:ext uri="{FF2B5EF4-FFF2-40B4-BE49-F238E27FC236}">
              <a16:creationId xmlns:a16="http://schemas.microsoft.com/office/drawing/2014/main" id="{C07175E9-A207-4E52-80A4-CD29B667AE0B}"/>
            </a:ext>
          </a:extLst>
        </xdr:cNvPr>
        <xdr:cNvSpPr/>
      </xdr:nvSpPr>
      <xdr:spPr>
        <a:xfrm>
          <a:off x="7810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08477A75-8130-4CB4-82B9-DE3F79E648C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6E3ECEEE-7434-43F6-BB29-06F647C2E57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206FB7A1-87D1-478A-BD04-9B3F5B47237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370BE572-3A73-43CA-8E7A-94DC357D701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AA4F3979-E102-4A3E-AE38-64BC283FD4A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74767</xdr:rowOff>
    </xdr:from>
    <xdr:to>
      <xdr:col>55</xdr:col>
      <xdr:colOff>50800</xdr:colOff>
      <xdr:row>64</xdr:row>
      <xdr:rowOff>4917</xdr:rowOff>
    </xdr:to>
    <xdr:sp macro="" textlink="">
      <xdr:nvSpPr>
        <xdr:cNvPr id="220" name="楕円 219">
          <a:extLst>
            <a:ext uri="{FF2B5EF4-FFF2-40B4-BE49-F238E27FC236}">
              <a16:creationId xmlns:a16="http://schemas.microsoft.com/office/drawing/2014/main" id="{F764DA60-234E-46DC-B3F7-02B9C351CD15}"/>
            </a:ext>
          </a:extLst>
        </xdr:cNvPr>
        <xdr:cNvSpPr/>
      </xdr:nvSpPr>
      <xdr:spPr>
        <a:xfrm>
          <a:off x="10426700" y="1087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97644</xdr:rowOff>
    </xdr:from>
    <xdr:ext cx="469744" cy="259045"/>
    <xdr:sp macro="" textlink="">
      <xdr:nvSpPr>
        <xdr:cNvPr id="221" name="【体育館・プール】&#10;一人当たり面積該当値テキスト">
          <a:extLst>
            <a:ext uri="{FF2B5EF4-FFF2-40B4-BE49-F238E27FC236}">
              <a16:creationId xmlns:a16="http://schemas.microsoft.com/office/drawing/2014/main" id="{73AA85AF-242F-482A-91C5-A627BE711615}"/>
            </a:ext>
          </a:extLst>
        </xdr:cNvPr>
        <xdr:cNvSpPr txBox="1"/>
      </xdr:nvSpPr>
      <xdr:spPr>
        <a:xfrm>
          <a:off x="10515600" y="1072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78032</xdr:rowOff>
    </xdr:from>
    <xdr:to>
      <xdr:col>50</xdr:col>
      <xdr:colOff>165100</xdr:colOff>
      <xdr:row>64</xdr:row>
      <xdr:rowOff>8182</xdr:rowOff>
    </xdr:to>
    <xdr:sp macro="" textlink="">
      <xdr:nvSpPr>
        <xdr:cNvPr id="222" name="楕円 221">
          <a:extLst>
            <a:ext uri="{FF2B5EF4-FFF2-40B4-BE49-F238E27FC236}">
              <a16:creationId xmlns:a16="http://schemas.microsoft.com/office/drawing/2014/main" id="{EAD1070A-CA07-4AE0-97A4-D9F132F1E0BF}"/>
            </a:ext>
          </a:extLst>
        </xdr:cNvPr>
        <xdr:cNvSpPr/>
      </xdr:nvSpPr>
      <xdr:spPr>
        <a:xfrm>
          <a:off x="9588500" y="1087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125567</xdr:rowOff>
    </xdr:from>
    <xdr:to>
      <xdr:col>55</xdr:col>
      <xdr:colOff>0</xdr:colOff>
      <xdr:row>63</xdr:row>
      <xdr:rowOff>128832</xdr:rowOff>
    </xdr:to>
    <xdr:cxnSp macro="">
      <xdr:nvCxnSpPr>
        <xdr:cNvPr id="223" name="直線コネクタ 222">
          <a:extLst>
            <a:ext uri="{FF2B5EF4-FFF2-40B4-BE49-F238E27FC236}">
              <a16:creationId xmlns:a16="http://schemas.microsoft.com/office/drawing/2014/main" id="{9A7BF888-067A-479E-AFBC-2CD5D0D21B5D}"/>
            </a:ext>
          </a:extLst>
        </xdr:cNvPr>
        <xdr:cNvCxnSpPr/>
      </xdr:nvCxnSpPr>
      <xdr:spPr>
        <a:xfrm flipV="1">
          <a:off x="9639300" y="10926917"/>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97953</xdr:rowOff>
    </xdr:from>
    <xdr:to>
      <xdr:col>46</xdr:col>
      <xdr:colOff>38100</xdr:colOff>
      <xdr:row>64</xdr:row>
      <xdr:rowOff>28103</xdr:rowOff>
    </xdr:to>
    <xdr:sp macro="" textlink="">
      <xdr:nvSpPr>
        <xdr:cNvPr id="224" name="楕円 223">
          <a:extLst>
            <a:ext uri="{FF2B5EF4-FFF2-40B4-BE49-F238E27FC236}">
              <a16:creationId xmlns:a16="http://schemas.microsoft.com/office/drawing/2014/main" id="{1845FDA4-E278-4154-8B3C-32692C5CCD5D}"/>
            </a:ext>
          </a:extLst>
        </xdr:cNvPr>
        <xdr:cNvSpPr/>
      </xdr:nvSpPr>
      <xdr:spPr>
        <a:xfrm>
          <a:off x="8699500" y="1089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128832</xdr:rowOff>
    </xdr:from>
    <xdr:to>
      <xdr:col>50</xdr:col>
      <xdr:colOff>114300</xdr:colOff>
      <xdr:row>63</xdr:row>
      <xdr:rowOff>148753</xdr:rowOff>
    </xdr:to>
    <xdr:cxnSp macro="">
      <xdr:nvCxnSpPr>
        <xdr:cNvPr id="225" name="直線コネクタ 224">
          <a:extLst>
            <a:ext uri="{FF2B5EF4-FFF2-40B4-BE49-F238E27FC236}">
              <a16:creationId xmlns:a16="http://schemas.microsoft.com/office/drawing/2014/main" id="{FE1A8829-A011-4850-A77C-947B82EEA2EF}"/>
            </a:ext>
          </a:extLst>
        </xdr:cNvPr>
        <xdr:cNvCxnSpPr/>
      </xdr:nvCxnSpPr>
      <xdr:spPr>
        <a:xfrm flipV="1">
          <a:off x="8750300" y="10930182"/>
          <a:ext cx="889000" cy="1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1105</xdr:rowOff>
    </xdr:from>
    <xdr:ext cx="469744" cy="259045"/>
    <xdr:sp macro="" textlink="">
      <xdr:nvSpPr>
        <xdr:cNvPr id="226" name="n_1aveValue【体育館・プール】&#10;一人当たり面積">
          <a:extLst>
            <a:ext uri="{FF2B5EF4-FFF2-40B4-BE49-F238E27FC236}">
              <a16:creationId xmlns:a16="http://schemas.microsoft.com/office/drawing/2014/main" id="{843352DA-C060-43A6-80BC-22C9553C0793}"/>
            </a:ext>
          </a:extLst>
        </xdr:cNvPr>
        <xdr:cNvSpPr txBox="1"/>
      </xdr:nvSpPr>
      <xdr:spPr>
        <a:xfrm>
          <a:off x="9391727" y="10973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22424</xdr:rowOff>
    </xdr:from>
    <xdr:ext cx="469744" cy="259045"/>
    <xdr:sp macro="" textlink="">
      <xdr:nvSpPr>
        <xdr:cNvPr id="227" name="n_2aveValue【体育館・プール】&#10;一人当たり面積">
          <a:extLst>
            <a:ext uri="{FF2B5EF4-FFF2-40B4-BE49-F238E27FC236}">
              <a16:creationId xmlns:a16="http://schemas.microsoft.com/office/drawing/2014/main" id="{A7D30274-D498-41EF-A1C9-90BE68F72AAE}"/>
            </a:ext>
          </a:extLst>
        </xdr:cNvPr>
        <xdr:cNvSpPr txBox="1"/>
      </xdr:nvSpPr>
      <xdr:spPr>
        <a:xfrm>
          <a:off x="85154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51651</xdr:rowOff>
    </xdr:from>
    <xdr:ext cx="469744" cy="259045"/>
    <xdr:sp macro="" textlink="">
      <xdr:nvSpPr>
        <xdr:cNvPr id="228" name="n_3aveValue【体育館・プール】&#10;一人当たり面積">
          <a:extLst>
            <a:ext uri="{FF2B5EF4-FFF2-40B4-BE49-F238E27FC236}">
              <a16:creationId xmlns:a16="http://schemas.microsoft.com/office/drawing/2014/main" id="{E5A214A1-819B-4865-99CE-196C8D475EA3}"/>
            </a:ext>
          </a:extLst>
        </xdr:cNvPr>
        <xdr:cNvSpPr txBox="1"/>
      </xdr:nvSpPr>
      <xdr:spPr>
        <a:xfrm>
          <a:off x="7626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24709</xdr:rowOff>
    </xdr:from>
    <xdr:ext cx="469744" cy="259045"/>
    <xdr:sp macro="" textlink="">
      <xdr:nvSpPr>
        <xdr:cNvPr id="229" name="n_1mainValue【体育館・プール】&#10;一人当たり面積">
          <a:extLst>
            <a:ext uri="{FF2B5EF4-FFF2-40B4-BE49-F238E27FC236}">
              <a16:creationId xmlns:a16="http://schemas.microsoft.com/office/drawing/2014/main" id="{5199F829-2A41-410D-9DE8-33E0E64E3015}"/>
            </a:ext>
          </a:extLst>
        </xdr:cNvPr>
        <xdr:cNvSpPr txBox="1"/>
      </xdr:nvSpPr>
      <xdr:spPr>
        <a:xfrm>
          <a:off x="9391727" y="10654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19230</xdr:rowOff>
    </xdr:from>
    <xdr:ext cx="469744" cy="259045"/>
    <xdr:sp macro="" textlink="">
      <xdr:nvSpPr>
        <xdr:cNvPr id="230" name="n_2mainValue【体育館・プール】&#10;一人当たり面積">
          <a:extLst>
            <a:ext uri="{FF2B5EF4-FFF2-40B4-BE49-F238E27FC236}">
              <a16:creationId xmlns:a16="http://schemas.microsoft.com/office/drawing/2014/main" id="{C364B97B-9038-473A-95E8-8F02E2BF22FD}"/>
            </a:ext>
          </a:extLst>
        </xdr:cNvPr>
        <xdr:cNvSpPr txBox="1"/>
      </xdr:nvSpPr>
      <xdr:spPr>
        <a:xfrm>
          <a:off x="8515427" y="10992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1" name="正方形/長方形 230">
          <a:extLst>
            <a:ext uri="{FF2B5EF4-FFF2-40B4-BE49-F238E27FC236}">
              <a16:creationId xmlns:a16="http://schemas.microsoft.com/office/drawing/2014/main" id="{76A7B0F4-0EE5-4D8C-86AF-DFB35C69409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2" name="正方形/長方形 231">
          <a:extLst>
            <a:ext uri="{FF2B5EF4-FFF2-40B4-BE49-F238E27FC236}">
              <a16:creationId xmlns:a16="http://schemas.microsoft.com/office/drawing/2014/main" id="{80301616-74C9-49B9-9961-85DDD119B72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3" name="正方形/長方形 232">
          <a:extLst>
            <a:ext uri="{FF2B5EF4-FFF2-40B4-BE49-F238E27FC236}">
              <a16:creationId xmlns:a16="http://schemas.microsoft.com/office/drawing/2014/main" id="{F1E159CD-30B2-4A27-869D-46C9B48A750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4" name="正方形/長方形 233">
          <a:extLst>
            <a:ext uri="{FF2B5EF4-FFF2-40B4-BE49-F238E27FC236}">
              <a16:creationId xmlns:a16="http://schemas.microsoft.com/office/drawing/2014/main" id="{57663C91-BBFA-4A37-B634-71A828CBA06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5" name="正方形/長方形 234">
          <a:extLst>
            <a:ext uri="{FF2B5EF4-FFF2-40B4-BE49-F238E27FC236}">
              <a16:creationId xmlns:a16="http://schemas.microsoft.com/office/drawing/2014/main" id="{524B286B-0FE5-4A63-B2B4-7BE2E78BAE8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6" name="正方形/長方形 235">
          <a:extLst>
            <a:ext uri="{FF2B5EF4-FFF2-40B4-BE49-F238E27FC236}">
              <a16:creationId xmlns:a16="http://schemas.microsoft.com/office/drawing/2014/main" id="{8104554E-FE1C-4ACE-89B1-0CA4D5FAFCB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7" name="正方形/長方形 236">
          <a:extLst>
            <a:ext uri="{FF2B5EF4-FFF2-40B4-BE49-F238E27FC236}">
              <a16:creationId xmlns:a16="http://schemas.microsoft.com/office/drawing/2014/main" id="{2B036EB8-F702-4F2C-8B1F-958B77011AD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8" name="正方形/長方形 237">
          <a:extLst>
            <a:ext uri="{FF2B5EF4-FFF2-40B4-BE49-F238E27FC236}">
              <a16:creationId xmlns:a16="http://schemas.microsoft.com/office/drawing/2014/main" id="{EA26A79C-A7F6-46D7-95BE-4D17908FC90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9" name="テキスト ボックス 238">
          <a:extLst>
            <a:ext uri="{FF2B5EF4-FFF2-40B4-BE49-F238E27FC236}">
              <a16:creationId xmlns:a16="http://schemas.microsoft.com/office/drawing/2014/main" id="{8B655173-59BC-40CC-BD4C-8D6BBA73895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0" name="直線コネクタ 239">
          <a:extLst>
            <a:ext uri="{FF2B5EF4-FFF2-40B4-BE49-F238E27FC236}">
              <a16:creationId xmlns:a16="http://schemas.microsoft.com/office/drawing/2014/main" id="{C13520EE-1279-4486-BAC9-C33180E3A7D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1" name="テキスト ボックス 240">
          <a:extLst>
            <a:ext uri="{FF2B5EF4-FFF2-40B4-BE49-F238E27FC236}">
              <a16:creationId xmlns:a16="http://schemas.microsoft.com/office/drawing/2014/main" id="{E6B77A9D-9D64-4C37-8513-9951ED31BFF8}"/>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2" name="直線コネクタ 241">
          <a:extLst>
            <a:ext uri="{FF2B5EF4-FFF2-40B4-BE49-F238E27FC236}">
              <a16:creationId xmlns:a16="http://schemas.microsoft.com/office/drawing/2014/main" id="{30DD7695-F957-4669-A920-9E9B01CE7869}"/>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3" name="テキスト ボックス 242">
          <a:extLst>
            <a:ext uri="{FF2B5EF4-FFF2-40B4-BE49-F238E27FC236}">
              <a16:creationId xmlns:a16="http://schemas.microsoft.com/office/drawing/2014/main" id="{269AA434-C404-4B3C-A9C1-854CA7B974C4}"/>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4" name="直線コネクタ 243">
          <a:extLst>
            <a:ext uri="{FF2B5EF4-FFF2-40B4-BE49-F238E27FC236}">
              <a16:creationId xmlns:a16="http://schemas.microsoft.com/office/drawing/2014/main" id="{90F10956-57DF-489B-A74D-69FC3253DD2A}"/>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5" name="テキスト ボックス 244">
          <a:extLst>
            <a:ext uri="{FF2B5EF4-FFF2-40B4-BE49-F238E27FC236}">
              <a16:creationId xmlns:a16="http://schemas.microsoft.com/office/drawing/2014/main" id="{33A4AF9B-DABE-49C3-B7F4-789494047B7D}"/>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6" name="直線コネクタ 245">
          <a:extLst>
            <a:ext uri="{FF2B5EF4-FFF2-40B4-BE49-F238E27FC236}">
              <a16:creationId xmlns:a16="http://schemas.microsoft.com/office/drawing/2014/main" id="{B9689BA6-8D9B-44DD-9CED-78029D298AF4}"/>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7" name="テキスト ボックス 246">
          <a:extLst>
            <a:ext uri="{FF2B5EF4-FFF2-40B4-BE49-F238E27FC236}">
              <a16:creationId xmlns:a16="http://schemas.microsoft.com/office/drawing/2014/main" id="{BF036E91-63A3-4EFC-948D-D2BED988C85C}"/>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8" name="直線コネクタ 247">
          <a:extLst>
            <a:ext uri="{FF2B5EF4-FFF2-40B4-BE49-F238E27FC236}">
              <a16:creationId xmlns:a16="http://schemas.microsoft.com/office/drawing/2014/main" id="{2F08FF23-0DA7-4970-B329-97F84CE1CF8C}"/>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9" name="テキスト ボックス 248">
          <a:extLst>
            <a:ext uri="{FF2B5EF4-FFF2-40B4-BE49-F238E27FC236}">
              <a16:creationId xmlns:a16="http://schemas.microsoft.com/office/drawing/2014/main" id="{BF38D556-5A5B-4FFF-B0B7-1A371CFBE825}"/>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0" name="直線コネクタ 249">
          <a:extLst>
            <a:ext uri="{FF2B5EF4-FFF2-40B4-BE49-F238E27FC236}">
              <a16:creationId xmlns:a16="http://schemas.microsoft.com/office/drawing/2014/main" id="{0E21DDC5-B2B8-4386-85BA-77FADBAF511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1" name="テキスト ボックス 250">
          <a:extLst>
            <a:ext uri="{FF2B5EF4-FFF2-40B4-BE49-F238E27FC236}">
              <a16:creationId xmlns:a16="http://schemas.microsoft.com/office/drawing/2014/main" id="{056C4C56-0EA1-4104-87A9-10D3CD5D69E6}"/>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2" name="直線コネクタ 251">
          <a:extLst>
            <a:ext uri="{FF2B5EF4-FFF2-40B4-BE49-F238E27FC236}">
              <a16:creationId xmlns:a16="http://schemas.microsoft.com/office/drawing/2014/main" id="{0A474D4E-34D5-4E99-8C0A-D5EE2C5A6DB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3" name="テキスト ボックス 252">
          <a:extLst>
            <a:ext uri="{FF2B5EF4-FFF2-40B4-BE49-F238E27FC236}">
              <a16:creationId xmlns:a16="http://schemas.microsoft.com/office/drawing/2014/main" id="{38670791-C679-4E12-B8C9-F884AB6903BE}"/>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4" name="【福祉施設】&#10;有形固定資産減価償却率グラフ枠">
          <a:extLst>
            <a:ext uri="{FF2B5EF4-FFF2-40B4-BE49-F238E27FC236}">
              <a16:creationId xmlns:a16="http://schemas.microsoft.com/office/drawing/2014/main" id="{336CEEB6-CB26-4886-B2B2-2F070DFDB5F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17145</xdr:rowOff>
    </xdr:to>
    <xdr:cxnSp macro="">
      <xdr:nvCxnSpPr>
        <xdr:cNvPr id="255" name="直線コネクタ 254">
          <a:extLst>
            <a:ext uri="{FF2B5EF4-FFF2-40B4-BE49-F238E27FC236}">
              <a16:creationId xmlns:a16="http://schemas.microsoft.com/office/drawing/2014/main" id="{EA6F76E9-3E7F-4E85-8CD1-0CEA03983EC7}"/>
            </a:ext>
          </a:extLst>
        </xdr:cNvPr>
        <xdr:cNvCxnSpPr/>
      </xdr:nvCxnSpPr>
      <xdr:spPr>
        <a:xfrm flipV="1">
          <a:off x="4634865" y="1333500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20972</xdr:rowOff>
    </xdr:from>
    <xdr:ext cx="405111" cy="259045"/>
    <xdr:sp macro="" textlink="">
      <xdr:nvSpPr>
        <xdr:cNvPr id="256" name="【福祉施設】&#10;有形固定資産減価償却率最小値テキスト">
          <a:extLst>
            <a:ext uri="{FF2B5EF4-FFF2-40B4-BE49-F238E27FC236}">
              <a16:creationId xmlns:a16="http://schemas.microsoft.com/office/drawing/2014/main" id="{5F48247C-AB58-4F2E-814A-C806C9B260A8}"/>
            </a:ext>
          </a:extLst>
        </xdr:cNvPr>
        <xdr:cNvSpPr txBox="1"/>
      </xdr:nvSpPr>
      <xdr:spPr>
        <a:xfrm>
          <a:off x="4673600" y="1493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17145</xdr:rowOff>
    </xdr:from>
    <xdr:to>
      <xdr:col>24</xdr:col>
      <xdr:colOff>152400</xdr:colOff>
      <xdr:row>87</xdr:row>
      <xdr:rowOff>17145</xdr:rowOff>
    </xdr:to>
    <xdr:cxnSp macro="">
      <xdr:nvCxnSpPr>
        <xdr:cNvPr id="257" name="直線コネクタ 256">
          <a:extLst>
            <a:ext uri="{FF2B5EF4-FFF2-40B4-BE49-F238E27FC236}">
              <a16:creationId xmlns:a16="http://schemas.microsoft.com/office/drawing/2014/main" id="{CB543E01-C38A-45F6-B48A-72FBC5A37962}"/>
            </a:ext>
          </a:extLst>
        </xdr:cNvPr>
        <xdr:cNvCxnSpPr/>
      </xdr:nvCxnSpPr>
      <xdr:spPr>
        <a:xfrm>
          <a:off x="4546600" y="1493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8" name="【福祉施設】&#10;有形固定資産減価償却率最大値テキスト">
          <a:extLst>
            <a:ext uri="{FF2B5EF4-FFF2-40B4-BE49-F238E27FC236}">
              <a16:creationId xmlns:a16="http://schemas.microsoft.com/office/drawing/2014/main" id="{655B8932-BA11-47AD-A53E-6767B60F93CB}"/>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9" name="直線コネクタ 258">
          <a:extLst>
            <a:ext uri="{FF2B5EF4-FFF2-40B4-BE49-F238E27FC236}">
              <a16:creationId xmlns:a16="http://schemas.microsoft.com/office/drawing/2014/main" id="{CB9B746D-859C-44F6-BEC0-A0E7757B1794}"/>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36213</xdr:rowOff>
    </xdr:from>
    <xdr:ext cx="405111" cy="259045"/>
    <xdr:sp macro="" textlink="">
      <xdr:nvSpPr>
        <xdr:cNvPr id="260" name="【福祉施設】&#10;有形固定資産減価償却率平均値テキスト">
          <a:extLst>
            <a:ext uri="{FF2B5EF4-FFF2-40B4-BE49-F238E27FC236}">
              <a16:creationId xmlns:a16="http://schemas.microsoft.com/office/drawing/2014/main" id="{77599F11-AC16-49BA-95FE-F8AD1C14D6B2}"/>
            </a:ext>
          </a:extLst>
        </xdr:cNvPr>
        <xdr:cNvSpPr txBox="1"/>
      </xdr:nvSpPr>
      <xdr:spPr>
        <a:xfrm>
          <a:off x="4673600" y="142665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57786</xdr:rowOff>
    </xdr:from>
    <xdr:to>
      <xdr:col>24</xdr:col>
      <xdr:colOff>114300</xdr:colOff>
      <xdr:row>83</xdr:row>
      <xdr:rowOff>159386</xdr:rowOff>
    </xdr:to>
    <xdr:sp macro="" textlink="">
      <xdr:nvSpPr>
        <xdr:cNvPr id="261" name="フローチャート: 判断 260">
          <a:extLst>
            <a:ext uri="{FF2B5EF4-FFF2-40B4-BE49-F238E27FC236}">
              <a16:creationId xmlns:a16="http://schemas.microsoft.com/office/drawing/2014/main" id="{19D079AD-EC07-4FCD-A4C0-AC69111E83DD}"/>
            </a:ext>
          </a:extLst>
        </xdr:cNvPr>
        <xdr:cNvSpPr/>
      </xdr:nvSpPr>
      <xdr:spPr>
        <a:xfrm>
          <a:off x="4584700" y="1428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71120</xdr:rowOff>
    </xdr:from>
    <xdr:to>
      <xdr:col>20</xdr:col>
      <xdr:colOff>38100</xdr:colOff>
      <xdr:row>84</xdr:row>
      <xdr:rowOff>1270</xdr:rowOff>
    </xdr:to>
    <xdr:sp macro="" textlink="">
      <xdr:nvSpPr>
        <xdr:cNvPr id="262" name="フローチャート: 判断 261">
          <a:extLst>
            <a:ext uri="{FF2B5EF4-FFF2-40B4-BE49-F238E27FC236}">
              <a16:creationId xmlns:a16="http://schemas.microsoft.com/office/drawing/2014/main" id="{D87EB823-8A8C-496C-AC6E-FEFC762C24E7}"/>
            </a:ext>
          </a:extLst>
        </xdr:cNvPr>
        <xdr:cNvSpPr/>
      </xdr:nvSpPr>
      <xdr:spPr>
        <a:xfrm>
          <a:off x="3746500" y="1430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95886</xdr:rowOff>
    </xdr:from>
    <xdr:to>
      <xdr:col>15</xdr:col>
      <xdr:colOff>101600</xdr:colOff>
      <xdr:row>84</xdr:row>
      <xdr:rowOff>26036</xdr:rowOff>
    </xdr:to>
    <xdr:sp macro="" textlink="">
      <xdr:nvSpPr>
        <xdr:cNvPr id="263" name="フローチャート: 判断 262">
          <a:extLst>
            <a:ext uri="{FF2B5EF4-FFF2-40B4-BE49-F238E27FC236}">
              <a16:creationId xmlns:a16="http://schemas.microsoft.com/office/drawing/2014/main" id="{BEE847EB-66F1-4675-98AF-969597608A54}"/>
            </a:ext>
          </a:extLst>
        </xdr:cNvPr>
        <xdr:cNvSpPr/>
      </xdr:nvSpPr>
      <xdr:spPr>
        <a:xfrm>
          <a:off x="2857500" y="1432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69214</xdr:rowOff>
    </xdr:from>
    <xdr:to>
      <xdr:col>10</xdr:col>
      <xdr:colOff>165100</xdr:colOff>
      <xdr:row>83</xdr:row>
      <xdr:rowOff>170814</xdr:rowOff>
    </xdr:to>
    <xdr:sp macro="" textlink="">
      <xdr:nvSpPr>
        <xdr:cNvPr id="264" name="フローチャート: 判断 263">
          <a:extLst>
            <a:ext uri="{FF2B5EF4-FFF2-40B4-BE49-F238E27FC236}">
              <a16:creationId xmlns:a16="http://schemas.microsoft.com/office/drawing/2014/main" id="{76BE0ADD-D36A-4D7E-916D-74C63F5BD98B}"/>
            </a:ext>
          </a:extLst>
        </xdr:cNvPr>
        <xdr:cNvSpPr/>
      </xdr:nvSpPr>
      <xdr:spPr>
        <a:xfrm>
          <a:off x="1968500" y="1429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36C0E663-0D5F-47C4-B2EC-717F283A96A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EAD3080D-1533-4392-9937-02E0F29777F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8246F183-489F-46F6-8069-B157A04DF0B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DACAEB07-D831-4137-9914-26021DF2A7D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70F41EDD-7642-473E-BE61-A22341F5B90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25400</xdr:rowOff>
    </xdr:from>
    <xdr:to>
      <xdr:col>24</xdr:col>
      <xdr:colOff>114300</xdr:colOff>
      <xdr:row>82</xdr:row>
      <xdr:rowOff>127000</xdr:rowOff>
    </xdr:to>
    <xdr:sp macro="" textlink="">
      <xdr:nvSpPr>
        <xdr:cNvPr id="270" name="楕円 269">
          <a:extLst>
            <a:ext uri="{FF2B5EF4-FFF2-40B4-BE49-F238E27FC236}">
              <a16:creationId xmlns:a16="http://schemas.microsoft.com/office/drawing/2014/main" id="{B0E4BBAC-2781-4EFD-BD64-7D50F4A38080}"/>
            </a:ext>
          </a:extLst>
        </xdr:cNvPr>
        <xdr:cNvSpPr/>
      </xdr:nvSpPr>
      <xdr:spPr>
        <a:xfrm>
          <a:off x="45847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48277</xdr:rowOff>
    </xdr:from>
    <xdr:ext cx="405111" cy="259045"/>
    <xdr:sp macro="" textlink="">
      <xdr:nvSpPr>
        <xdr:cNvPr id="271" name="【福祉施設】&#10;有形固定資産減価償却率該当値テキスト">
          <a:extLst>
            <a:ext uri="{FF2B5EF4-FFF2-40B4-BE49-F238E27FC236}">
              <a16:creationId xmlns:a16="http://schemas.microsoft.com/office/drawing/2014/main" id="{3535B054-2BFB-47AE-88DD-7D1AAEFBF7DF}"/>
            </a:ext>
          </a:extLst>
        </xdr:cNvPr>
        <xdr:cNvSpPr txBox="1"/>
      </xdr:nvSpPr>
      <xdr:spPr>
        <a:xfrm>
          <a:off x="4673600"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63500</xdr:rowOff>
    </xdr:from>
    <xdr:to>
      <xdr:col>20</xdr:col>
      <xdr:colOff>38100</xdr:colOff>
      <xdr:row>82</xdr:row>
      <xdr:rowOff>165100</xdr:rowOff>
    </xdr:to>
    <xdr:sp macro="" textlink="">
      <xdr:nvSpPr>
        <xdr:cNvPr id="272" name="楕円 271">
          <a:extLst>
            <a:ext uri="{FF2B5EF4-FFF2-40B4-BE49-F238E27FC236}">
              <a16:creationId xmlns:a16="http://schemas.microsoft.com/office/drawing/2014/main" id="{EA917295-83F4-4EC1-A877-EB2FFE322AE8}"/>
            </a:ext>
          </a:extLst>
        </xdr:cNvPr>
        <xdr:cNvSpPr/>
      </xdr:nvSpPr>
      <xdr:spPr>
        <a:xfrm>
          <a:off x="3746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76200</xdr:rowOff>
    </xdr:from>
    <xdr:to>
      <xdr:col>24</xdr:col>
      <xdr:colOff>63500</xdr:colOff>
      <xdr:row>82</xdr:row>
      <xdr:rowOff>114300</xdr:rowOff>
    </xdr:to>
    <xdr:cxnSp macro="">
      <xdr:nvCxnSpPr>
        <xdr:cNvPr id="273" name="直線コネクタ 272">
          <a:extLst>
            <a:ext uri="{FF2B5EF4-FFF2-40B4-BE49-F238E27FC236}">
              <a16:creationId xmlns:a16="http://schemas.microsoft.com/office/drawing/2014/main" id="{DAE6E51C-966B-4C3C-AC5E-A403D7CDEA8D}"/>
            </a:ext>
          </a:extLst>
        </xdr:cNvPr>
        <xdr:cNvCxnSpPr/>
      </xdr:nvCxnSpPr>
      <xdr:spPr>
        <a:xfrm flipV="1">
          <a:off x="3797300" y="14135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163847</xdr:rowOff>
    </xdr:from>
    <xdr:ext cx="405111" cy="259045"/>
    <xdr:sp macro="" textlink="">
      <xdr:nvSpPr>
        <xdr:cNvPr id="274" name="n_1aveValue【福祉施設】&#10;有形固定資産減価償却率">
          <a:extLst>
            <a:ext uri="{FF2B5EF4-FFF2-40B4-BE49-F238E27FC236}">
              <a16:creationId xmlns:a16="http://schemas.microsoft.com/office/drawing/2014/main" id="{97FC667A-4A4F-4BFA-A081-B7BCD31A62F1}"/>
            </a:ext>
          </a:extLst>
        </xdr:cNvPr>
        <xdr:cNvSpPr txBox="1"/>
      </xdr:nvSpPr>
      <xdr:spPr>
        <a:xfrm>
          <a:off x="3582044" y="1439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42563</xdr:rowOff>
    </xdr:from>
    <xdr:ext cx="405111" cy="259045"/>
    <xdr:sp macro="" textlink="">
      <xdr:nvSpPr>
        <xdr:cNvPr id="275" name="n_2aveValue【福祉施設】&#10;有形固定資産減価償却率">
          <a:extLst>
            <a:ext uri="{FF2B5EF4-FFF2-40B4-BE49-F238E27FC236}">
              <a16:creationId xmlns:a16="http://schemas.microsoft.com/office/drawing/2014/main" id="{94E788CD-3ED7-4140-B0F7-016CEFF0BED9}"/>
            </a:ext>
          </a:extLst>
        </xdr:cNvPr>
        <xdr:cNvSpPr txBox="1"/>
      </xdr:nvSpPr>
      <xdr:spPr>
        <a:xfrm>
          <a:off x="2705744" y="14101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15891</xdr:rowOff>
    </xdr:from>
    <xdr:ext cx="405111" cy="259045"/>
    <xdr:sp macro="" textlink="">
      <xdr:nvSpPr>
        <xdr:cNvPr id="276" name="n_3aveValue【福祉施設】&#10;有形固定資産減価償却率">
          <a:extLst>
            <a:ext uri="{FF2B5EF4-FFF2-40B4-BE49-F238E27FC236}">
              <a16:creationId xmlns:a16="http://schemas.microsoft.com/office/drawing/2014/main" id="{981A1BDD-1653-4611-8403-8AF0FF19C085}"/>
            </a:ext>
          </a:extLst>
        </xdr:cNvPr>
        <xdr:cNvSpPr txBox="1"/>
      </xdr:nvSpPr>
      <xdr:spPr>
        <a:xfrm>
          <a:off x="1816744" y="14074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10177</xdr:rowOff>
    </xdr:from>
    <xdr:ext cx="405111" cy="259045"/>
    <xdr:sp macro="" textlink="">
      <xdr:nvSpPr>
        <xdr:cNvPr id="277" name="n_1mainValue【福祉施設】&#10;有形固定資産減価償却率">
          <a:extLst>
            <a:ext uri="{FF2B5EF4-FFF2-40B4-BE49-F238E27FC236}">
              <a16:creationId xmlns:a16="http://schemas.microsoft.com/office/drawing/2014/main" id="{765D68D2-DD0C-483D-95F4-8C968A380F2B}"/>
            </a:ext>
          </a:extLst>
        </xdr:cNvPr>
        <xdr:cNvSpPr txBox="1"/>
      </xdr:nvSpPr>
      <xdr:spPr>
        <a:xfrm>
          <a:off x="35820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8" name="正方形/長方形 277">
          <a:extLst>
            <a:ext uri="{FF2B5EF4-FFF2-40B4-BE49-F238E27FC236}">
              <a16:creationId xmlns:a16="http://schemas.microsoft.com/office/drawing/2014/main" id="{DC5EEA5C-61D1-437D-B870-6D3F64A33DE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9" name="正方形/長方形 278">
          <a:extLst>
            <a:ext uri="{FF2B5EF4-FFF2-40B4-BE49-F238E27FC236}">
              <a16:creationId xmlns:a16="http://schemas.microsoft.com/office/drawing/2014/main" id="{86D63555-7A0B-4329-B15F-CF06382FA86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0" name="正方形/長方形 279">
          <a:extLst>
            <a:ext uri="{FF2B5EF4-FFF2-40B4-BE49-F238E27FC236}">
              <a16:creationId xmlns:a16="http://schemas.microsoft.com/office/drawing/2014/main" id="{6B9A9FF1-99EE-4B19-B1F2-408A262E823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1" name="正方形/長方形 280">
          <a:extLst>
            <a:ext uri="{FF2B5EF4-FFF2-40B4-BE49-F238E27FC236}">
              <a16:creationId xmlns:a16="http://schemas.microsoft.com/office/drawing/2014/main" id="{BFC0EA04-04AB-4EF0-BED5-DD0405B9211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2" name="正方形/長方形 281">
          <a:extLst>
            <a:ext uri="{FF2B5EF4-FFF2-40B4-BE49-F238E27FC236}">
              <a16:creationId xmlns:a16="http://schemas.microsoft.com/office/drawing/2014/main" id="{1F9C6A0D-68A3-4917-B2F5-0D412767A32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3" name="正方形/長方形 282">
          <a:extLst>
            <a:ext uri="{FF2B5EF4-FFF2-40B4-BE49-F238E27FC236}">
              <a16:creationId xmlns:a16="http://schemas.microsoft.com/office/drawing/2014/main" id="{FDFCB959-A213-43A2-9DF8-B6EE42852F5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4" name="正方形/長方形 283">
          <a:extLst>
            <a:ext uri="{FF2B5EF4-FFF2-40B4-BE49-F238E27FC236}">
              <a16:creationId xmlns:a16="http://schemas.microsoft.com/office/drawing/2014/main" id="{77924A50-D319-4618-AF52-9F8E2AA28B8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5" name="正方形/長方形 284">
          <a:extLst>
            <a:ext uri="{FF2B5EF4-FFF2-40B4-BE49-F238E27FC236}">
              <a16:creationId xmlns:a16="http://schemas.microsoft.com/office/drawing/2014/main" id="{12D8F552-44CB-44D4-8FBF-474B4088DAD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6" name="テキスト ボックス 285">
          <a:extLst>
            <a:ext uri="{FF2B5EF4-FFF2-40B4-BE49-F238E27FC236}">
              <a16:creationId xmlns:a16="http://schemas.microsoft.com/office/drawing/2014/main" id="{62AA300B-F505-41D2-A6AE-43FEDF284E7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7" name="直線コネクタ 286">
          <a:extLst>
            <a:ext uri="{FF2B5EF4-FFF2-40B4-BE49-F238E27FC236}">
              <a16:creationId xmlns:a16="http://schemas.microsoft.com/office/drawing/2014/main" id="{907A7100-FAD2-4065-8561-474FB845790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8" name="直線コネクタ 287">
          <a:extLst>
            <a:ext uri="{FF2B5EF4-FFF2-40B4-BE49-F238E27FC236}">
              <a16:creationId xmlns:a16="http://schemas.microsoft.com/office/drawing/2014/main" id="{4E96BD97-5F6A-4ABA-B9F5-18DB55FDB12D}"/>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9" name="テキスト ボックス 288">
          <a:extLst>
            <a:ext uri="{FF2B5EF4-FFF2-40B4-BE49-F238E27FC236}">
              <a16:creationId xmlns:a16="http://schemas.microsoft.com/office/drawing/2014/main" id="{C9B0F244-CD87-481E-98FD-0447BAE815A2}"/>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0" name="直線コネクタ 289">
          <a:extLst>
            <a:ext uri="{FF2B5EF4-FFF2-40B4-BE49-F238E27FC236}">
              <a16:creationId xmlns:a16="http://schemas.microsoft.com/office/drawing/2014/main" id="{1E8240A6-E76F-40AF-A335-63E2A25A82E9}"/>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1" name="テキスト ボックス 290">
          <a:extLst>
            <a:ext uri="{FF2B5EF4-FFF2-40B4-BE49-F238E27FC236}">
              <a16:creationId xmlns:a16="http://schemas.microsoft.com/office/drawing/2014/main" id="{9E5D1213-5268-4E3B-9430-EC3562825349}"/>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2" name="直線コネクタ 291">
          <a:extLst>
            <a:ext uri="{FF2B5EF4-FFF2-40B4-BE49-F238E27FC236}">
              <a16:creationId xmlns:a16="http://schemas.microsoft.com/office/drawing/2014/main" id="{2B3CCD3E-97DE-40A3-93EF-D79E1EF416BA}"/>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3" name="テキスト ボックス 292">
          <a:extLst>
            <a:ext uri="{FF2B5EF4-FFF2-40B4-BE49-F238E27FC236}">
              <a16:creationId xmlns:a16="http://schemas.microsoft.com/office/drawing/2014/main" id="{C0E3305E-BD36-40FE-9F61-A5F4FE8FBEA1}"/>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4" name="直線コネクタ 293">
          <a:extLst>
            <a:ext uri="{FF2B5EF4-FFF2-40B4-BE49-F238E27FC236}">
              <a16:creationId xmlns:a16="http://schemas.microsoft.com/office/drawing/2014/main" id="{82B0F3FB-D068-495F-A370-7D6CBF1B0318}"/>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5" name="テキスト ボックス 294">
          <a:extLst>
            <a:ext uri="{FF2B5EF4-FFF2-40B4-BE49-F238E27FC236}">
              <a16:creationId xmlns:a16="http://schemas.microsoft.com/office/drawing/2014/main" id="{C1A1263A-A0D8-409C-AF44-8BA00C12BCD8}"/>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6" name="直線コネクタ 295">
          <a:extLst>
            <a:ext uri="{FF2B5EF4-FFF2-40B4-BE49-F238E27FC236}">
              <a16:creationId xmlns:a16="http://schemas.microsoft.com/office/drawing/2014/main" id="{2B6526D0-EC35-4BCC-961E-06820A9DBD32}"/>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7" name="テキスト ボックス 296">
          <a:extLst>
            <a:ext uri="{FF2B5EF4-FFF2-40B4-BE49-F238E27FC236}">
              <a16:creationId xmlns:a16="http://schemas.microsoft.com/office/drawing/2014/main" id="{489ADCD7-D481-4E9E-9E7E-4142A225AF41}"/>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8" name="直線コネクタ 297">
          <a:extLst>
            <a:ext uri="{FF2B5EF4-FFF2-40B4-BE49-F238E27FC236}">
              <a16:creationId xmlns:a16="http://schemas.microsoft.com/office/drawing/2014/main" id="{B5E25662-D852-4417-94C2-F5EC2A8C81BC}"/>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9" name="テキスト ボックス 298">
          <a:extLst>
            <a:ext uri="{FF2B5EF4-FFF2-40B4-BE49-F238E27FC236}">
              <a16:creationId xmlns:a16="http://schemas.microsoft.com/office/drawing/2014/main" id="{9C5EC84C-CF2E-4764-996C-508045D13BCA}"/>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0" name="直線コネクタ 299">
          <a:extLst>
            <a:ext uri="{FF2B5EF4-FFF2-40B4-BE49-F238E27FC236}">
              <a16:creationId xmlns:a16="http://schemas.microsoft.com/office/drawing/2014/main" id="{330F3B00-0EA5-47F6-80E2-76F3BB37C5A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1" name="テキスト ボックス 300">
          <a:extLst>
            <a:ext uri="{FF2B5EF4-FFF2-40B4-BE49-F238E27FC236}">
              <a16:creationId xmlns:a16="http://schemas.microsoft.com/office/drawing/2014/main" id="{C8138DC8-AB71-4511-9A0B-486F2529054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2" name="【福祉施設】&#10;一人当たり面積グラフ枠">
          <a:extLst>
            <a:ext uri="{FF2B5EF4-FFF2-40B4-BE49-F238E27FC236}">
              <a16:creationId xmlns:a16="http://schemas.microsoft.com/office/drawing/2014/main" id="{D7997693-4110-4387-AC6D-032C33B7C1B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160564</xdr:rowOff>
    </xdr:from>
    <xdr:to>
      <xdr:col>54</xdr:col>
      <xdr:colOff>189865</xdr:colOff>
      <xdr:row>86</xdr:row>
      <xdr:rowOff>159584</xdr:rowOff>
    </xdr:to>
    <xdr:cxnSp macro="">
      <xdr:nvCxnSpPr>
        <xdr:cNvPr id="303" name="直線コネクタ 302">
          <a:extLst>
            <a:ext uri="{FF2B5EF4-FFF2-40B4-BE49-F238E27FC236}">
              <a16:creationId xmlns:a16="http://schemas.microsoft.com/office/drawing/2014/main" id="{BF324F19-F2C3-40AA-8B5F-D6F4868C9D3D}"/>
            </a:ext>
          </a:extLst>
        </xdr:cNvPr>
        <xdr:cNvCxnSpPr/>
      </xdr:nvCxnSpPr>
      <xdr:spPr>
        <a:xfrm flipV="1">
          <a:off x="10476865" y="13362214"/>
          <a:ext cx="0" cy="154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163411</xdr:rowOff>
    </xdr:from>
    <xdr:ext cx="469744" cy="259045"/>
    <xdr:sp macro="" textlink="">
      <xdr:nvSpPr>
        <xdr:cNvPr id="304" name="【福祉施設】&#10;一人当たり面積最小値テキスト">
          <a:extLst>
            <a:ext uri="{FF2B5EF4-FFF2-40B4-BE49-F238E27FC236}">
              <a16:creationId xmlns:a16="http://schemas.microsoft.com/office/drawing/2014/main" id="{2422E78D-8A62-47F9-8053-A5CB3694FB04}"/>
            </a:ext>
          </a:extLst>
        </xdr:cNvPr>
        <xdr:cNvSpPr txBox="1"/>
      </xdr:nvSpPr>
      <xdr:spPr>
        <a:xfrm>
          <a:off x="10515600" y="1490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159584</xdr:rowOff>
    </xdr:from>
    <xdr:to>
      <xdr:col>55</xdr:col>
      <xdr:colOff>88900</xdr:colOff>
      <xdr:row>86</xdr:row>
      <xdr:rowOff>159584</xdr:rowOff>
    </xdr:to>
    <xdr:cxnSp macro="">
      <xdr:nvCxnSpPr>
        <xdr:cNvPr id="305" name="直線コネクタ 304">
          <a:extLst>
            <a:ext uri="{FF2B5EF4-FFF2-40B4-BE49-F238E27FC236}">
              <a16:creationId xmlns:a16="http://schemas.microsoft.com/office/drawing/2014/main" id="{3C49E9AD-0C64-4D69-85A6-1C3EDB771623}"/>
            </a:ext>
          </a:extLst>
        </xdr:cNvPr>
        <xdr:cNvCxnSpPr/>
      </xdr:nvCxnSpPr>
      <xdr:spPr>
        <a:xfrm>
          <a:off x="10388600" y="14904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107241</xdr:rowOff>
    </xdr:from>
    <xdr:ext cx="469744" cy="259045"/>
    <xdr:sp macro="" textlink="">
      <xdr:nvSpPr>
        <xdr:cNvPr id="306" name="【福祉施設】&#10;一人当たり面積最大値テキスト">
          <a:extLst>
            <a:ext uri="{FF2B5EF4-FFF2-40B4-BE49-F238E27FC236}">
              <a16:creationId xmlns:a16="http://schemas.microsoft.com/office/drawing/2014/main" id="{2FDB0FE3-4E1F-4374-954E-F5E2AA98DB46}"/>
            </a:ext>
          </a:extLst>
        </xdr:cNvPr>
        <xdr:cNvSpPr txBox="1"/>
      </xdr:nvSpPr>
      <xdr:spPr>
        <a:xfrm>
          <a:off x="10515600" y="1313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160564</xdr:rowOff>
    </xdr:from>
    <xdr:to>
      <xdr:col>55</xdr:col>
      <xdr:colOff>88900</xdr:colOff>
      <xdr:row>77</xdr:row>
      <xdr:rowOff>160564</xdr:rowOff>
    </xdr:to>
    <xdr:cxnSp macro="">
      <xdr:nvCxnSpPr>
        <xdr:cNvPr id="307" name="直線コネクタ 306">
          <a:extLst>
            <a:ext uri="{FF2B5EF4-FFF2-40B4-BE49-F238E27FC236}">
              <a16:creationId xmlns:a16="http://schemas.microsoft.com/office/drawing/2014/main" id="{1B45E244-FB36-40B2-93E6-5C18711E3ED5}"/>
            </a:ext>
          </a:extLst>
        </xdr:cNvPr>
        <xdr:cNvCxnSpPr/>
      </xdr:nvCxnSpPr>
      <xdr:spPr>
        <a:xfrm>
          <a:off x="10388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4625</xdr:rowOff>
    </xdr:from>
    <xdr:ext cx="469744" cy="259045"/>
    <xdr:sp macro="" textlink="">
      <xdr:nvSpPr>
        <xdr:cNvPr id="308" name="【福祉施設】&#10;一人当たり面積平均値テキスト">
          <a:extLst>
            <a:ext uri="{FF2B5EF4-FFF2-40B4-BE49-F238E27FC236}">
              <a16:creationId xmlns:a16="http://schemas.microsoft.com/office/drawing/2014/main" id="{49D28612-9E92-4645-8D84-AD7B4FEA948E}"/>
            </a:ext>
          </a:extLst>
        </xdr:cNvPr>
        <xdr:cNvSpPr txBox="1"/>
      </xdr:nvSpPr>
      <xdr:spPr>
        <a:xfrm>
          <a:off x="10515600" y="144064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153198</xdr:rowOff>
    </xdr:from>
    <xdr:to>
      <xdr:col>55</xdr:col>
      <xdr:colOff>50800</xdr:colOff>
      <xdr:row>85</xdr:row>
      <xdr:rowOff>83348</xdr:rowOff>
    </xdr:to>
    <xdr:sp macro="" textlink="">
      <xdr:nvSpPr>
        <xdr:cNvPr id="309" name="フローチャート: 判断 308">
          <a:extLst>
            <a:ext uri="{FF2B5EF4-FFF2-40B4-BE49-F238E27FC236}">
              <a16:creationId xmlns:a16="http://schemas.microsoft.com/office/drawing/2014/main" id="{E12D7682-075A-46A8-A03D-2EA318041C96}"/>
            </a:ext>
          </a:extLst>
        </xdr:cNvPr>
        <xdr:cNvSpPr/>
      </xdr:nvSpPr>
      <xdr:spPr>
        <a:xfrm>
          <a:off x="10426700" y="1455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310" name="フローチャート: 判断 309">
          <a:extLst>
            <a:ext uri="{FF2B5EF4-FFF2-40B4-BE49-F238E27FC236}">
              <a16:creationId xmlns:a16="http://schemas.microsoft.com/office/drawing/2014/main" id="{DDD8DE5B-07F4-4278-9C56-F45C3DC26193}"/>
            </a:ext>
          </a:extLst>
        </xdr:cNvPr>
        <xdr:cNvSpPr/>
      </xdr:nvSpPr>
      <xdr:spPr>
        <a:xfrm>
          <a:off x="9588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10813</xdr:rowOff>
    </xdr:from>
    <xdr:to>
      <xdr:col>46</xdr:col>
      <xdr:colOff>38100</xdr:colOff>
      <xdr:row>85</xdr:row>
      <xdr:rowOff>112413</xdr:rowOff>
    </xdr:to>
    <xdr:sp macro="" textlink="">
      <xdr:nvSpPr>
        <xdr:cNvPr id="311" name="フローチャート: 判断 310">
          <a:extLst>
            <a:ext uri="{FF2B5EF4-FFF2-40B4-BE49-F238E27FC236}">
              <a16:creationId xmlns:a16="http://schemas.microsoft.com/office/drawing/2014/main" id="{D0972386-E34F-40E5-888F-C5061964C44E}"/>
            </a:ext>
          </a:extLst>
        </xdr:cNvPr>
        <xdr:cNvSpPr/>
      </xdr:nvSpPr>
      <xdr:spPr>
        <a:xfrm>
          <a:off x="8699500" y="1458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33674</xdr:rowOff>
    </xdr:from>
    <xdr:to>
      <xdr:col>41</xdr:col>
      <xdr:colOff>101600</xdr:colOff>
      <xdr:row>85</xdr:row>
      <xdr:rowOff>135274</xdr:rowOff>
    </xdr:to>
    <xdr:sp macro="" textlink="">
      <xdr:nvSpPr>
        <xdr:cNvPr id="312" name="フローチャート: 判断 311">
          <a:extLst>
            <a:ext uri="{FF2B5EF4-FFF2-40B4-BE49-F238E27FC236}">
              <a16:creationId xmlns:a16="http://schemas.microsoft.com/office/drawing/2014/main" id="{99BA0B7A-246A-456F-878F-D166C6BC2AA5}"/>
            </a:ext>
          </a:extLst>
        </xdr:cNvPr>
        <xdr:cNvSpPr/>
      </xdr:nvSpPr>
      <xdr:spPr>
        <a:xfrm>
          <a:off x="7810500" y="1460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43E73EBA-FED3-4384-82CD-E8543452FA2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CB900519-B98A-4B1A-87EC-32D499E289C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E32440A8-C7DB-450C-976D-20287F368A5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B6A19A0D-10C7-4514-BF29-D88EFD6EC18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73E1D21E-F091-41D4-8A0D-A5F56AA7106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51308</xdr:rowOff>
    </xdr:from>
    <xdr:to>
      <xdr:col>55</xdr:col>
      <xdr:colOff>50800</xdr:colOff>
      <xdr:row>86</xdr:row>
      <xdr:rowOff>152908</xdr:rowOff>
    </xdr:to>
    <xdr:sp macro="" textlink="">
      <xdr:nvSpPr>
        <xdr:cNvPr id="318" name="楕円 317">
          <a:extLst>
            <a:ext uri="{FF2B5EF4-FFF2-40B4-BE49-F238E27FC236}">
              <a16:creationId xmlns:a16="http://schemas.microsoft.com/office/drawing/2014/main" id="{C259F7E4-6B48-4A80-914F-81ECBAC6DD40}"/>
            </a:ext>
          </a:extLst>
        </xdr:cNvPr>
        <xdr:cNvSpPr/>
      </xdr:nvSpPr>
      <xdr:spPr>
        <a:xfrm>
          <a:off x="10426700" y="1479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137685</xdr:rowOff>
    </xdr:from>
    <xdr:ext cx="469744" cy="259045"/>
    <xdr:sp macro="" textlink="">
      <xdr:nvSpPr>
        <xdr:cNvPr id="319" name="【福祉施設】&#10;一人当たり面積該当値テキスト">
          <a:extLst>
            <a:ext uri="{FF2B5EF4-FFF2-40B4-BE49-F238E27FC236}">
              <a16:creationId xmlns:a16="http://schemas.microsoft.com/office/drawing/2014/main" id="{25590B61-2B4C-4447-8326-DAA84073B8B9}"/>
            </a:ext>
          </a:extLst>
        </xdr:cNvPr>
        <xdr:cNvSpPr txBox="1"/>
      </xdr:nvSpPr>
      <xdr:spPr>
        <a:xfrm>
          <a:off x="10515600" y="14710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52614</xdr:rowOff>
    </xdr:from>
    <xdr:to>
      <xdr:col>50</xdr:col>
      <xdr:colOff>165100</xdr:colOff>
      <xdr:row>86</xdr:row>
      <xdr:rowOff>154214</xdr:rowOff>
    </xdr:to>
    <xdr:sp macro="" textlink="">
      <xdr:nvSpPr>
        <xdr:cNvPr id="320" name="楕円 319">
          <a:extLst>
            <a:ext uri="{FF2B5EF4-FFF2-40B4-BE49-F238E27FC236}">
              <a16:creationId xmlns:a16="http://schemas.microsoft.com/office/drawing/2014/main" id="{76EFF2D0-9A9A-4422-9FC6-B7148F354B33}"/>
            </a:ext>
          </a:extLst>
        </xdr:cNvPr>
        <xdr:cNvSpPr/>
      </xdr:nvSpPr>
      <xdr:spPr>
        <a:xfrm>
          <a:off x="9588500" y="14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102108</xdr:rowOff>
    </xdr:from>
    <xdr:to>
      <xdr:col>55</xdr:col>
      <xdr:colOff>0</xdr:colOff>
      <xdr:row>86</xdr:row>
      <xdr:rowOff>103414</xdr:rowOff>
    </xdr:to>
    <xdr:cxnSp macro="">
      <xdr:nvCxnSpPr>
        <xdr:cNvPr id="321" name="直線コネクタ 320">
          <a:extLst>
            <a:ext uri="{FF2B5EF4-FFF2-40B4-BE49-F238E27FC236}">
              <a16:creationId xmlns:a16="http://schemas.microsoft.com/office/drawing/2014/main" id="{65DE30EE-C6B5-41B4-AF0A-DC5E43AF8B4B}"/>
            </a:ext>
          </a:extLst>
        </xdr:cNvPr>
        <xdr:cNvCxnSpPr/>
      </xdr:nvCxnSpPr>
      <xdr:spPr>
        <a:xfrm flipV="1">
          <a:off x="9639300" y="14846808"/>
          <a:ext cx="8382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118817</xdr:rowOff>
    </xdr:from>
    <xdr:ext cx="469744" cy="259045"/>
    <xdr:sp macro="" textlink="">
      <xdr:nvSpPr>
        <xdr:cNvPr id="322" name="n_1aveValue【福祉施設】&#10;一人当たり面積">
          <a:extLst>
            <a:ext uri="{FF2B5EF4-FFF2-40B4-BE49-F238E27FC236}">
              <a16:creationId xmlns:a16="http://schemas.microsoft.com/office/drawing/2014/main" id="{5417F0ED-2B76-4CD0-A2B8-E87EAF6DCC17}"/>
            </a:ext>
          </a:extLst>
        </xdr:cNvPr>
        <xdr:cNvSpPr txBox="1"/>
      </xdr:nvSpPr>
      <xdr:spPr>
        <a:xfrm>
          <a:off x="93917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128940</xdr:rowOff>
    </xdr:from>
    <xdr:ext cx="469744" cy="259045"/>
    <xdr:sp macro="" textlink="">
      <xdr:nvSpPr>
        <xdr:cNvPr id="323" name="n_2aveValue【福祉施設】&#10;一人当たり面積">
          <a:extLst>
            <a:ext uri="{FF2B5EF4-FFF2-40B4-BE49-F238E27FC236}">
              <a16:creationId xmlns:a16="http://schemas.microsoft.com/office/drawing/2014/main" id="{8A17BF76-4A0D-4C1A-A289-59EB6E82A31A}"/>
            </a:ext>
          </a:extLst>
        </xdr:cNvPr>
        <xdr:cNvSpPr txBox="1"/>
      </xdr:nvSpPr>
      <xdr:spPr>
        <a:xfrm>
          <a:off x="8515427" y="1435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151801</xdr:rowOff>
    </xdr:from>
    <xdr:ext cx="469744" cy="259045"/>
    <xdr:sp macro="" textlink="">
      <xdr:nvSpPr>
        <xdr:cNvPr id="324" name="n_3aveValue【福祉施設】&#10;一人当たり面積">
          <a:extLst>
            <a:ext uri="{FF2B5EF4-FFF2-40B4-BE49-F238E27FC236}">
              <a16:creationId xmlns:a16="http://schemas.microsoft.com/office/drawing/2014/main" id="{4CDA8C95-7C59-4BA1-83A6-4678A5CDA442}"/>
            </a:ext>
          </a:extLst>
        </xdr:cNvPr>
        <xdr:cNvSpPr txBox="1"/>
      </xdr:nvSpPr>
      <xdr:spPr>
        <a:xfrm>
          <a:off x="7626427" y="14382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145341</xdr:rowOff>
    </xdr:from>
    <xdr:ext cx="469744" cy="259045"/>
    <xdr:sp macro="" textlink="">
      <xdr:nvSpPr>
        <xdr:cNvPr id="325" name="n_1mainValue【福祉施設】&#10;一人当たり面積">
          <a:extLst>
            <a:ext uri="{FF2B5EF4-FFF2-40B4-BE49-F238E27FC236}">
              <a16:creationId xmlns:a16="http://schemas.microsoft.com/office/drawing/2014/main" id="{C20CCF02-8D6B-4F87-B4C8-D3C76C6F3ABB}"/>
            </a:ext>
          </a:extLst>
        </xdr:cNvPr>
        <xdr:cNvSpPr txBox="1"/>
      </xdr:nvSpPr>
      <xdr:spPr>
        <a:xfrm>
          <a:off x="9391727"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6" name="正方形/長方形 325">
          <a:extLst>
            <a:ext uri="{FF2B5EF4-FFF2-40B4-BE49-F238E27FC236}">
              <a16:creationId xmlns:a16="http://schemas.microsoft.com/office/drawing/2014/main" id="{DB9182CA-B6A3-4487-8BEC-E30ADB92F4D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7" name="正方形/長方形 326">
          <a:extLst>
            <a:ext uri="{FF2B5EF4-FFF2-40B4-BE49-F238E27FC236}">
              <a16:creationId xmlns:a16="http://schemas.microsoft.com/office/drawing/2014/main" id="{7289DCBE-097D-471E-AD4E-8D50A60E5F8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8" name="正方形/長方形 327">
          <a:extLst>
            <a:ext uri="{FF2B5EF4-FFF2-40B4-BE49-F238E27FC236}">
              <a16:creationId xmlns:a16="http://schemas.microsoft.com/office/drawing/2014/main" id="{C8DDD231-A764-4E53-81EC-C25368DB8FD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9" name="正方形/長方形 328">
          <a:extLst>
            <a:ext uri="{FF2B5EF4-FFF2-40B4-BE49-F238E27FC236}">
              <a16:creationId xmlns:a16="http://schemas.microsoft.com/office/drawing/2014/main" id="{32BF5F3F-1D58-4324-A66B-DB779733C6D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0" name="正方形/長方形 329">
          <a:extLst>
            <a:ext uri="{FF2B5EF4-FFF2-40B4-BE49-F238E27FC236}">
              <a16:creationId xmlns:a16="http://schemas.microsoft.com/office/drawing/2014/main" id="{EDDB2318-1DB1-4504-8149-3CAE9E1CAC6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1" name="正方形/長方形 330">
          <a:extLst>
            <a:ext uri="{FF2B5EF4-FFF2-40B4-BE49-F238E27FC236}">
              <a16:creationId xmlns:a16="http://schemas.microsoft.com/office/drawing/2014/main" id="{461AC185-1526-4AD3-9BEB-019082171A0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2" name="正方形/長方形 331">
          <a:extLst>
            <a:ext uri="{FF2B5EF4-FFF2-40B4-BE49-F238E27FC236}">
              <a16:creationId xmlns:a16="http://schemas.microsoft.com/office/drawing/2014/main" id="{2FC7509A-5995-4921-A7FB-BAEEAF2C315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3" name="正方形/長方形 332">
          <a:extLst>
            <a:ext uri="{FF2B5EF4-FFF2-40B4-BE49-F238E27FC236}">
              <a16:creationId xmlns:a16="http://schemas.microsoft.com/office/drawing/2014/main" id="{C51E1B9C-DCA3-4CE4-B4D3-A390E015C9BC}"/>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4" name="テキスト ボックス 333">
          <a:extLst>
            <a:ext uri="{FF2B5EF4-FFF2-40B4-BE49-F238E27FC236}">
              <a16:creationId xmlns:a16="http://schemas.microsoft.com/office/drawing/2014/main" id="{A46F4E47-8394-4933-976D-18D4E623C287}"/>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5" name="直線コネクタ 334">
          <a:extLst>
            <a:ext uri="{FF2B5EF4-FFF2-40B4-BE49-F238E27FC236}">
              <a16:creationId xmlns:a16="http://schemas.microsoft.com/office/drawing/2014/main" id="{1004D8C4-80F2-42C1-93A4-249FA815B1DE}"/>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36" name="テキスト ボックス 335">
          <a:extLst>
            <a:ext uri="{FF2B5EF4-FFF2-40B4-BE49-F238E27FC236}">
              <a16:creationId xmlns:a16="http://schemas.microsoft.com/office/drawing/2014/main" id="{0A9D3D8B-B07D-46DB-884B-0E0E8E55FB38}"/>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37" name="直線コネクタ 336">
          <a:extLst>
            <a:ext uri="{FF2B5EF4-FFF2-40B4-BE49-F238E27FC236}">
              <a16:creationId xmlns:a16="http://schemas.microsoft.com/office/drawing/2014/main" id="{16C05067-DB0E-4608-82EF-E42EA34033DB}"/>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38" name="テキスト ボックス 337">
          <a:extLst>
            <a:ext uri="{FF2B5EF4-FFF2-40B4-BE49-F238E27FC236}">
              <a16:creationId xmlns:a16="http://schemas.microsoft.com/office/drawing/2014/main" id="{597C070B-7DB2-42DF-B490-C17DD0FC1AED}"/>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39" name="直線コネクタ 338">
          <a:extLst>
            <a:ext uri="{FF2B5EF4-FFF2-40B4-BE49-F238E27FC236}">
              <a16:creationId xmlns:a16="http://schemas.microsoft.com/office/drawing/2014/main" id="{316642D7-7B8D-4C53-813C-AD1768D5E162}"/>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40" name="テキスト ボックス 339">
          <a:extLst>
            <a:ext uri="{FF2B5EF4-FFF2-40B4-BE49-F238E27FC236}">
              <a16:creationId xmlns:a16="http://schemas.microsoft.com/office/drawing/2014/main" id="{C9056C4C-EAF3-4741-8875-D429E726B9A7}"/>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41" name="直線コネクタ 340">
          <a:extLst>
            <a:ext uri="{FF2B5EF4-FFF2-40B4-BE49-F238E27FC236}">
              <a16:creationId xmlns:a16="http://schemas.microsoft.com/office/drawing/2014/main" id="{8A854A4B-59EC-4EAB-BAD4-7526238899DD}"/>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42" name="テキスト ボックス 341">
          <a:extLst>
            <a:ext uri="{FF2B5EF4-FFF2-40B4-BE49-F238E27FC236}">
              <a16:creationId xmlns:a16="http://schemas.microsoft.com/office/drawing/2014/main" id="{148BC6F8-E7A9-4F72-B28F-0FB833424D74}"/>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43" name="直線コネクタ 342">
          <a:extLst>
            <a:ext uri="{FF2B5EF4-FFF2-40B4-BE49-F238E27FC236}">
              <a16:creationId xmlns:a16="http://schemas.microsoft.com/office/drawing/2014/main" id="{5FB1DD92-356F-4AAD-9C21-448CD9C889EB}"/>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344" name="テキスト ボックス 343">
          <a:extLst>
            <a:ext uri="{FF2B5EF4-FFF2-40B4-BE49-F238E27FC236}">
              <a16:creationId xmlns:a16="http://schemas.microsoft.com/office/drawing/2014/main" id="{DD8A1D1C-3485-4AC8-B2D0-8F3BF7250B5B}"/>
            </a:ext>
          </a:extLst>
        </xdr:cNvPr>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5" name="直線コネクタ 344">
          <a:extLst>
            <a:ext uri="{FF2B5EF4-FFF2-40B4-BE49-F238E27FC236}">
              <a16:creationId xmlns:a16="http://schemas.microsoft.com/office/drawing/2014/main" id="{EDCC24FA-C52E-4D07-8470-9F43828FAEE7}"/>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6" name="テキスト ボックス 345">
          <a:extLst>
            <a:ext uri="{FF2B5EF4-FFF2-40B4-BE49-F238E27FC236}">
              <a16:creationId xmlns:a16="http://schemas.microsoft.com/office/drawing/2014/main" id="{3D24A0DE-C36F-4CE1-BF98-E771CA81E9BE}"/>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7" name="【市民会館】&#10;有形固定資産減価償却率グラフ枠">
          <a:extLst>
            <a:ext uri="{FF2B5EF4-FFF2-40B4-BE49-F238E27FC236}">
              <a16:creationId xmlns:a16="http://schemas.microsoft.com/office/drawing/2014/main" id="{247E146E-E015-42A0-B58D-F7A205B96C6D}"/>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156211</xdr:rowOff>
    </xdr:to>
    <xdr:cxnSp macro="">
      <xdr:nvCxnSpPr>
        <xdr:cNvPr id="348" name="直線コネクタ 347">
          <a:extLst>
            <a:ext uri="{FF2B5EF4-FFF2-40B4-BE49-F238E27FC236}">
              <a16:creationId xmlns:a16="http://schemas.microsoft.com/office/drawing/2014/main" id="{A16CF3BF-2FA1-47F6-AC95-6FCB2A39505D}"/>
            </a:ext>
          </a:extLst>
        </xdr:cNvPr>
        <xdr:cNvCxnSpPr/>
      </xdr:nvCxnSpPr>
      <xdr:spPr>
        <a:xfrm flipV="1">
          <a:off x="4634865" y="17221200"/>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160038</xdr:rowOff>
    </xdr:from>
    <xdr:ext cx="405111" cy="259045"/>
    <xdr:sp macro="" textlink="">
      <xdr:nvSpPr>
        <xdr:cNvPr id="349" name="【市民会館】&#10;有形固定資産減価償却率最小値テキスト">
          <a:extLst>
            <a:ext uri="{FF2B5EF4-FFF2-40B4-BE49-F238E27FC236}">
              <a16:creationId xmlns:a16="http://schemas.microsoft.com/office/drawing/2014/main" id="{277D714A-84C5-4EE2-B74E-81662E194078}"/>
            </a:ext>
          </a:extLst>
        </xdr:cNvPr>
        <xdr:cNvSpPr txBox="1"/>
      </xdr:nvSpPr>
      <xdr:spPr>
        <a:xfrm>
          <a:off x="46736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156211</xdr:rowOff>
    </xdr:from>
    <xdr:to>
      <xdr:col>24</xdr:col>
      <xdr:colOff>152400</xdr:colOff>
      <xdr:row>108</xdr:row>
      <xdr:rowOff>156211</xdr:rowOff>
    </xdr:to>
    <xdr:cxnSp macro="">
      <xdr:nvCxnSpPr>
        <xdr:cNvPr id="350" name="直線コネクタ 349">
          <a:extLst>
            <a:ext uri="{FF2B5EF4-FFF2-40B4-BE49-F238E27FC236}">
              <a16:creationId xmlns:a16="http://schemas.microsoft.com/office/drawing/2014/main" id="{562F3F30-A777-44C4-98C7-C16AA7A63206}"/>
            </a:ext>
          </a:extLst>
        </xdr:cNvPr>
        <xdr:cNvCxnSpPr/>
      </xdr:nvCxnSpPr>
      <xdr:spPr>
        <a:xfrm>
          <a:off x="4546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69744" cy="259045"/>
    <xdr:sp macro="" textlink="">
      <xdr:nvSpPr>
        <xdr:cNvPr id="351" name="【市民会館】&#10;有形固定資産減価償却率最大値テキスト">
          <a:extLst>
            <a:ext uri="{FF2B5EF4-FFF2-40B4-BE49-F238E27FC236}">
              <a16:creationId xmlns:a16="http://schemas.microsoft.com/office/drawing/2014/main" id="{AE33025D-CFFA-4F92-88B8-10CC29A9B3AD}"/>
            </a:ext>
          </a:extLst>
        </xdr:cNvPr>
        <xdr:cNvSpPr txBox="1"/>
      </xdr:nvSpPr>
      <xdr:spPr>
        <a:xfrm>
          <a:off x="4673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352" name="直線コネクタ 351">
          <a:extLst>
            <a:ext uri="{FF2B5EF4-FFF2-40B4-BE49-F238E27FC236}">
              <a16:creationId xmlns:a16="http://schemas.microsoft.com/office/drawing/2014/main" id="{017C1A93-AA7F-432B-B1EC-BCBE1F795264}"/>
            </a:ext>
          </a:extLst>
        </xdr:cNvPr>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154703</xdr:rowOff>
    </xdr:from>
    <xdr:ext cx="405111" cy="259045"/>
    <xdr:sp macro="" textlink="">
      <xdr:nvSpPr>
        <xdr:cNvPr id="353" name="【市民会館】&#10;有形固定資産減価償却率平均値テキスト">
          <a:extLst>
            <a:ext uri="{FF2B5EF4-FFF2-40B4-BE49-F238E27FC236}">
              <a16:creationId xmlns:a16="http://schemas.microsoft.com/office/drawing/2014/main" id="{2503E5EB-FA66-4595-B54A-4879162EC8F7}"/>
            </a:ext>
          </a:extLst>
        </xdr:cNvPr>
        <xdr:cNvSpPr txBox="1"/>
      </xdr:nvSpPr>
      <xdr:spPr>
        <a:xfrm>
          <a:off x="4673600" y="181569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4826</xdr:rowOff>
    </xdr:from>
    <xdr:to>
      <xdr:col>24</xdr:col>
      <xdr:colOff>114300</xdr:colOff>
      <xdr:row>106</xdr:row>
      <xdr:rowOff>106426</xdr:rowOff>
    </xdr:to>
    <xdr:sp macro="" textlink="">
      <xdr:nvSpPr>
        <xdr:cNvPr id="354" name="フローチャート: 判断 353">
          <a:extLst>
            <a:ext uri="{FF2B5EF4-FFF2-40B4-BE49-F238E27FC236}">
              <a16:creationId xmlns:a16="http://schemas.microsoft.com/office/drawing/2014/main" id="{52274D5B-FE80-400B-92D7-174A6DC11F30}"/>
            </a:ext>
          </a:extLst>
        </xdr:cNvPr>
        <xdr:cNvSpPr/>
      </xdr:nvSpPr>
      <xdr:spPr>
        <a:xfrm>
          <a:off x="4584700" y="181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41402</xdr:rowOff>
    </xdr:from>
    <xdr:to>
      <xdr:col>20</xdr:col>
      <xdr:colOff>38100</xdr:colOff>
      <xdr:row>106</xdr:row>
      <xdr:rowOff>143002</xdr:rowOff>
    </xdr:to>
    <xdr:sp macro="" textlink="">
      <xdr:nvSpPr>
        <xdr:cNvPr id="355" name="フローチャート: 判断 354">
          <a:extLst>
            <a:ext uri="{FF2B5EF4-FFF2-40B4-BE49-F238E27FC236}">
              <a16:creationId xmlns:a16="http://schemas.microsoft.com/office/drawing/2014/main" id="{85A8A8A9-2DE3-4162-A014-E61C041571EB}"/>
            </a:ext>
          </a:extLst>
        </xdr:cNvPr>
        <xdr:cNvSpPr/>
      </xdr:nvSpPr>
      <xdr:spPr>
        <a:xfrm>
          <a:off x="3746500" y="182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29972</xdr:rowOff>
    </xdr:from>
    <xdr:to>
      <xdr:col>15</xdr:col>
      <xdr:colOff>101600</xdr:colOff>
      <xdr:row>106</xdr:row>
      <xdr:rowOff>131572</xdr:rowOff>
    </xdr:to>
    <xdr:sp macro="" textlink="">
      <xdr:nvSpPr>
        <xdr:cNvPr id="356" name="フローチャート: 判断 355">
          <a:extLst>
            <a:ext uri="{FF2B5EF4-FFF2-40B4-BE49-F238E27FC236}">
              <a16:creationId xmlns:a16="http://schemas.microsoft.com/office/drawing/2014/main" id="{B06845C5-AD9B-4522-840F-DFB5C65C1649}"/>
            </a:ext>
          </a:extLst>
        </xdr:cNvPr>
        <xdr:cNvSpPr/>
      </xdr:nvSpPr>
      <xdr:spPr>
        <a:xfrm>
          <a:off x="2857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128270</xdr:rowOff>
    </xdr:from>
    <xdr:to>
      <xdr:col>10</xdr:col>
      <xdr:colOff>165100</xdr:colOff>
      <xdr:row>107</xdr:row>
      <xdr:rowOff>58420</xdr:rowOff>
    </xdr:to>
    <xdr:sp macro="" textlink="">
      <xdr:nvSpPr>
        <xdr:cNvPr id="357" name="フローチャート: 判断 356">
          <a:extLst>
            <a:ext uri="{FF2B5EF4-FFF2-40B4-BE49-F238E27FC236}">
              <a16:creationId xmlns:a16="http://schemas.microsoft.com/office/drawing/2014/main" id="{E55B0D58-F703-45B2-A8FD-DF9D8FBC3F6D}"/>
            </a:ext>
          </a:extLst>
        </xdr:cNvPr>
        <xdr:cNvSpPr/>
      </xdr:nvSpPr>
      <xdr:spPr>
        <a:xfrm>
          <a:off x="19685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8" name="テキスト ボックス 357">
          <a:extLst>
            <a:ext uri="{FF2B5EF4-FFF2-40B4-BE49-F238E27FC236}">
              <a16:creationId xmlns:a16="http://schemas.microsoft.com/office/drawing/2014/main" id="{69EF6AC9-D6A6-4DC2-A413-4855878F3707}"/>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9" name="テキスト ボックス 358">
          <a:extLst>
            <a:ext uri="{FF2B5EF4-FFF2-40B4-BE49-F238E27FC236}">
              <a16:creationId xmlns:a16="http://schemas.microsoft.com/office/drawing/2014/main" id="{6E217513-6191-4559-8B1B-A5ACFBC7BB45}"/>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0" name="テキスト ボックス 359">
          <a:extLst>
            <a:ext uri="{FF2B5EF4-FFF2-40B4-BE49-F238E27FC236}">
              <a16:creationId xmlns:a16="http://schemas.microsoft.com/office/drawing/2014/main" id="{3CA4202C-EBFC-41E4-A3C5-6A24B6115A78}"/>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1" name="テキスト ボックス 360">
          <a:extLst>
            <a:ext uri="{FF2B5EF4-FFF2-40B4-BE49-F238E27FC236}">
              <a16:creationId xmlns:a16="http://schemas.microsoft.com/office/drawing/2014/main" id="{0A10F2C1-2B4C-40A1-BDA8-BA7DEF2146EA}"/>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2" name="テキスト ボックス 361">
          <a:extLst>
            <a:ext uri="{FF2B5EF4-FFF2-40B4-BE49-F238E27FC236}">
              <a16:creationId xmlns:a16="http://schemas.microsoft.com/office/drawing/2014/main" id="{ACD0BA85-0C0C-49B5-93E5-9F120D252A16}"/>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25400</xdr:rowOff>
    </xdr:from>
    <xdr:to>
      <xdr:col>24</xdr:col>
      <xdr:colOff>114300</xdr:colOff>
      <xdr:row>100</xdr:row>
      <xdr:rowOff>127000</xdr:rowOff>
    </xdr:to>
    <xdr:sp macro="" textlink="">
      <xdr:nvSpPr>
        <xdr:cNvPr id="363" name="楕円 362">
          <a:extLst>
            <a:ext uri="{FF2B5EF4-FFF2-40B4-BE49-F238E27FC236}">
              <a16:creationId xmlns:a16="http://schemas.microsoft.com/office/drawing/2014/main" id="{231E186E-5C23-4F60-9DDA-6EED2704AA94}"/>
            </a:ext>
          </a:extLst>
        </xdr:cNvPr>
        <xdr:cNvSpPr/>
      </xdr:nvSpPr>
      <xdr:spPr>
        <a:xfrm>
          <a:off x="45847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149877</xdr:rowOff>
    </xdr:from>
    <xdr:ext cx="469744" cy="259045"/>
    <xdr:sp macro="" textlink="">
      <xdr:nvSpPr>
        <xdr:cNvPr id="364" name="【市民会館】&#10;有形固定資産減価償却率該当値テキスト">
          <a:extLst>
            <a:ext uri="{FF2B5EF4-FFF2-40B4-BE49-F238E27FC236}">
              <a16:creationId xmlns:a16="http://schemas.microsoft.com/office/drawing/2014/main" id="{1BF12ADE-4A6B-440D-8D44-FACC1330794C}"/>
            </a:ext>
          </a:extLst>
        </xdr:cNvPr>
        <xdr:cNvSpPr txBox="1"/>
      </xdr:nvSpPr>
      <xdr:spPr>
        <a:xfrm>
          <a:off x="4673600" y="1712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27687</xdr:rowOff>
    </xdr:from>
    <xdr:to>
      <xdr:col>20</xdr:col>
      <xdr:colOff>38100</xdr:colOff>
      <xdr:row>100</xdr:row>
      <xdr:rowOff>129287</xdr:rowOff>
    </xdr:to>
    <xdr:sp macro="" textlink="">
      <xdr:nvSpPr>
        <xdr:cNvPr id="365" name="楕円 364">
          <a:extLst>
            <a:ext uri="{FF2B5EF4-FFF2-40B4-BE49-F238E27FC236}">
              <a16:creationId xmlns:a16="http://schemas.microsoft.com/office/drawing/2014/main" id="{ED085960-7709-4EDC-A36D-CED4BE6EDCFF}"/>
            </a:ext>
          </a:extLst>
        </xdr:cNvPr>
        <xdr:cNvSpPr/>
      </xdr:nvSpPr>
      <xdr:spPr>
        <a:xfrm>
          <a:off x="3746500" y="1717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76200</xdr:rowOff>
    </xdr:from>
    <xdr:to>
      <xdr:col>24</xdr:col>
      <xdr:colOff>63500</xdr:colOff>
      <xdr:row>100</xdr:row>
      <xdr:rowOff>78487</xdr:rowOff>
    </xdr:to>
    <xdr:cxnSp macro="">
      <xdr:nvCxnSpPr>
        <xdr:cNvPr id="366" name="直線コネクタ 365">
          <a:extLst>
            <a:ext uri="{FF2B5EF4-FFF2-40B4-BE49-F238E27FC236}">
              <a16:creationId xmlns:a16="http://schemas.microsoft.com/office/drawing/2014/main" id="{FBBD9E77-4025-47A3-A9AA-3194BF082B85}"/>
            </a:ext>
          </a:extLst>
        </xdr:cNvPr>
        <xdr:cNvCxnSpPr/>
      </xdr:nvCxnSpPr>
      <xdr:spPr>
        <a:xfrm flipV="1">
          <a:off x="3797300" y="17221200"/>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48261</xdr:rowOff>
    </xdr:from>
    <xdr:to>
      <xdr:col>15</xdr:col>
      <xdr:colOff>101600</xdr:colOff>
      <xdr:row>106</xdr:row>
      <xdr:rowOff>149861</xdr:rowOff>
    </xdr:to>
    <xdr:sp macro="" textlink="">
      <xdr:nvSpPr>
        <xdr:cNvPr id="367" name="楕円 366">
          <a:extLst>
            <a:ext uri="{FF2B5EF4-FFF2-40B4-BE49-F238E27FC236}">
              <a16:creationId xmlns:a16="http://schemas.microsoft.com/office/drawing/2014/main" id="{BB7B276B-66B5-4789-8CB4-0469FCE81189}"/>
            </a:ext>
          </a:extLst>
        </xdr:cNvPr>
        <xdr:cNvSpPr/>
      </xdr:nvSpPr>
      <xdr:spPr>
        <a:xfrm>
          <a:off x="2857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78487</xdr:rowOff>
    </xdr:from>
    <xdr:to>
      <xdr:col>19</xdr:col>
      <xdr:colOff>177800</xdr:colOff>
      <xdr:row>106</xdr:row>
      <xdr:rowOff>99061</xdr:rowOff>
    </xdr:to>
    <xdr:cxnSp macro="">
      <xdr:nvCxnSpPr>
        <xdr:cNvPr id="368" name="直線コネクタ 367">
          <a:extLst>
            <a:ext uri="{FF2B5EF4-FFF2-40B4-BE49-F238E27FC236}">
              <a16:creationId xmlns:a16="http://schemas.microsoft.com/office/drawing/2014/main" id="{D863A9CB-1C86-472D-8FBF-B9BEAE1753B4}"/>
            </a:ext>
          </a:extLst>
        </xdr:cNvPr>
        <xdr:cNvCxnSpPr/>
      </xdr:nvCxnSpPr>
      <xdr:spPr>
        <a:xfrm flipV="1">
          <a:off x="2908300" y="17223487"/>
          <a:ext cx="889000" cy="104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134129</xdr:rowOff>
    </xdr:from>
    <xdr:ext cx="405111" cy="259045"/>
    <xdr:sp macro="" textlink="">
      <xdr:nvSpPr>
        <xdr:cNvPr id="369" name="n_1aveValue【市民会館】&#10;有形固定資産減価償却率">
          <a:extLst>
            <a:ext uri="{FF2B5EF4-FFF2-40B4-BE49-F238E27FC236}">
              <a16:creationId xmlns:a16="http://schemas.microsoft.com/office/drawing/2014/main" id="{5590C385-C7C0-40CE-A41B-D33DCD225534}"/>
            </a:ext>
          </a:extLst>
        </xdr:cNvPr>
        <xdr:cNvSpPr txBox="1"/>
      </xdr:nvSpPr>
      <xdr:spPr>
        <a:xfrm>
          <a:off x="3582044" y="18307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148099</xdr:rowOff>
    </xdr:from>
    <xdr:ext cx="405111" cy="259045"/>
    <xdr:sp macro="" textlink="">
      <xdr:nvSpPr>
        <xdr:cNvPr id="370" name="n_2aveValue【市民会館】&#10;有形固定資産減価償却率">
          <a:extLst>
            <a:ext uri="{FF2B5EF4-FFF2-40B4-BE49-F238E27FC236}">
              <a16:creationId xmlns:a16="http://schemas.microsoft.com/office/drawing/2014/main" id="{855AAC20-AA55-4802-948C-50836CF3D91D}"/>
            </a:ext>
          </a:extLst>
        </xdr:cNvPr>
        <xdr:cNvSpPr txBox="1"/>
      </xdr:nvSpPr>
      <xdr:spPr>
        <a:xfrm>
          <a:off x="2705744" y="17978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74947</xdr:rowOff>
    </xdr:from>
    <xdr:ext cx="405111" cy="259045"/>
    <xdr:sp macro="" textlink="">
      <xdr:nvSpPr>
        <xdr:cNvPr id="371" name="n_3aveValue【市民会館】&#10;有形固定資産減価償却率">
          <a:extLst>
            <a:ext uri="{FF2B5EF4-FFF2-40B4-BE49-F238E27FC236}">
              <a16:creationId xmlns:a16="http://schemas.microsoft.com/office/drawing/2014/main" id="{063E6886-C4B3-40E7-A46A-101D47CF4FBF}"/>
            </a:ext>
          </a:extLst>
        </xdr:cNvPr>
        <xdr:cNvSpPr txBox="1"/>
      </xdr:nvSpPr>
      <xdr:spPr>
        <a:xfrm>
          <a:off x="1816744" y="18077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98</xdr:row>
      <xdr:rowOff>145814</xdr:rowOff>
    </xdr:from>
    <xdr:ext cx="405111" cy="259045"/>
    <xdr:sp macro="" textlink="">
      <xdr:nvSpPr>
        <xdr:cNvPr id="372" name="n_1mainValue【市民会館】&#10;有形固定資産減価償却率">
          <a:extLst>
            <a:ext uri="{FF2B5EF4-FFF2-40B4-BE49-F238E27FC236}">
              <a16:creationId xmlns:a16="http://schemas.microsoft.com/office/drawing/2014/main" id="{01F9D213-F9A7-42E5-96F9-ADB2C4EEFCA8}"/>
            </a:ext>
          </a:extLst>
        </xdr:cNvPr>
        <xdr:cNvSpPr txBox="1"/>
      </xdr:nvSpPr>
      <xdr:spPr>
        <a:xfrm>
          <a:off x="3582044" y="16947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140988</xdr:rowOff>
    </xdr:from>
    <xdr:ext cx="405111" cy="259045"/>
    <xdr:sp macro="" textlink="">
      <xdr:nvSpPr>
        <xdr:cNvPr id="373" name="n_2mainValue【市民会館】&#10;有形固定資産減価償却率">
          <a:extLst>
            <a:ext uri="{FF2B5EF4-FFF2-40B4-BE49-F238E27FC236}">
              <a16:creationId xmlns:a16="http://schemas.microsoft.com/office/drawing/2014/main" id="{652F5B64-8405-4CE4-8936-33235289A09A}"/>
            </a:ext>
          </a:extLst>
        </xdr:cNvPr>
        <xdr:cNvSpPr txBox="1"/>
      </xdr:nvSpPr>
      <xdr:spPr>
        <a:xfrm>
          <a:off x="2705744" y="1831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4" name="正方形/長方形 373">
          <a:extLst>
            <a:ext uri="{FF2B5EF4-FFF2-40B4-BE49-F238E27FC236}">
              <a16:creationId xmlns:a16="http://schemas.microsoft.com/office/drawing/2014/main" id="{6A49E7B2-89D7-4F4B-8E76-17124E0462D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5" name="正方形/長方形 374">
          <a:extLst>
            <a:ext uri="{FF2B5EF4-FFF2-40B4-BE49-F238E27FC236}">
              <a16:creationId xmlns:a16="http://schemas.microsoft.com/office/drawing/2014/main" id="{A6302F9E-0D4B-4CE9-A0E1-846F396C86B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6" name="正方形/長方形 375">
          <a:extLst>
            <a:ext uri="{FF2B5EF4-FFF2-40B4-BE49-F238E27FC236}">
              <a16:creationId xmlns:a16="http://schemas.microsoft.com/office/drawing/2014/main" id="{D2D4CD0F-0C05-4CEF-BC52-6314BB0F884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7" name="正方形/長方形 376">
          <a:extLst>
            <a:ext uri="{FF2B5EF4-FFF2-40B4-BE49-F238E27FC236}">
              <a16:creationId xmlns:a16="http://schemas.microsoft.com/office/drawing/2014/main" id="{AB4ABE5C-AC02-4AB1-9B82-63BE866B864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8" name="正方形/長方形 377">
          <a:extLst>
            <a:ext uri="{FF2B5EF4-FFF2-40B4-BE49-F238E27FC236}">
              <a16:creationId xmlns:a16="http://schemas.microsoft.com/office/drawing/2014/main" id="{453850B4-2876-47C8-AAA3-5647BD78FE1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9" name="正方形/長方形 378">
          <a:extLst>
            <a:ext uri="{FF2B5EF4-FFF2-40B4-BE49-F238E27FC236}">
              <a16:creationId xmlns:a16="http://schemas.microsoft.com/office/drawing/2014/main" id="{F54B9CE0-EFC3-4598-9452-BA6754EF242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0" name="正方形/長方形 379">
          <a:extLst>
            <a:ext uri="{FF2B5EF4-FFF2-40B4-BE49-F238E27FC236}">
              <a16:creationId xmlns:a16="http://schemas.microsoft.com/office/drawing/2014/main" id="{B92F24A2-583F-4B28-BEBF-710CB286A8C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1" name="正方形/長方形 380">
          <a:extLst>
            <a:ext uri="{FF2B5EF4-FFF2-40B4-BE49-F238E27FC236}">
              <a16:creationId xmlns:a16="http://schemas.microsoft.com/office/drawing/2014/main" id="{C2C6833F-BF5A-4515-B7AC-7C02C436CDFD}"/>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2" name="テキスト ボックス 381">
          <a:extLst>
            <a:ext uri="{FF2B5EF4-FFF2-40B4-BE49-F238E27FC236}">
              <a16:creationId xmlns:a16="http://schemas.microsoft.com/office/drawing/2014/main" id="{DEF77D22-977B-468D-9E7C-3DC293E8EEFE}"/>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3" name="直線コネクタ 382">
          <a:extLst>
            <a:ext uri="{FF2B5EF4-FFF2-40B4-BE49-F238E27FC236}">
              <a16:creationId xmlns:a16="http://schemas.microsoft.com/office/drawing/2014/main" id="{D63543D3-90B0-44E3-9E8E-A9ECE9BDD05C}"/>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4" name="直線コネクタ 383">
          <a:extLst>
            <a:ext uri="{FF2B5EF4-FFF2-40B4-BE49-F238E27FC236}">
              <a16:creationId xmlns:a16="http://schemas.microsoft.com/office/drawing/2014/main" id="{8DB0011E-A0C7-407B-A591-49274B62C441}"/>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85" name="テキスト ボックス 384">
          <a:extLst>
            <a:ext uri="{FF2B5EF4-FFF2-40B4-BE49-F238E27FC236}">
              <a16:creationId xmlns:a16="http://schemas.microsoft.com/office/drawing/2014/main" id="{FD90973A-AFA8-4486-BFFD-D74C026DEE55}"/>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6" name="直線コネクタ 385">
          <a:extLst>
            <a:ext uri="{FF2B5EF4-FFF2-40B4-BE49-F238E27FC236}">
              <a16:creationId xmlns:a16="http://schemas.microsoft.com/office/drawing/2014/main" id="{55E170FC-1013-4621-B5B2-ACBBF8EBC81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87" name="テキスト ボックス 386">
          <a:extLst>
            <a:ext uri="{FF2B5EF4-FFF2-40B4-BE49-F238E27FC236}">
              <a16:creationId xmlns:a16="http://schemas.microsoft.com/office/drawing/2014/main" id="{F15ACEE9-BA97-4E12-99FA-ABB2D5830584}"/>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8" name="直線コネクタ 387">
          <a:extLst>
            <a:ext uri="{FF2B5EF4-FFF2-40B4-BE49-F238E27FC236}">
              <a16:creationId xmlns:a16="http://schemas.microsoft.com/office/drawing/2014/main" id="{6E8275E4-3118-494F-8DF5-C460EBFCA09F}"/>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89" name="テキスト ボックス 388">
          <a:extLst>
            <a:ext uri="{FF2B5EF4-FFF2-40B4-BE49-F238E27FC236}">
              <a16:creationId xmlns:a16="http://schemas.microsoft.com/office/drawing/2014/main" id="{29D7FEBB-5FA4-4948-96D7-5236116D936D}"/>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0" name="直線コネクタ 389">
          <a:extLst>
            <a:ext uri="{FF2B5EF4-FFF2-40B4-BE49-F238E27FC236}">
              <a16:creationId xmlns:a16="http://schemas.microsoft.com/office/drawing/2014/main" id="{D9BAFCF8-24E5-4D74-B538-CE722AE0D297}"/>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91" name="テキスト ボックス 390">
          <a:extLst>
            <a:ext uri="{FF2B5EF4-FFF2-40B4-BE49-F238E27FC236}">
              <a16:creationId xmlns:a16="http://schemas.microsoft.com/office/drawing/2014/main" id="{AC4F7816-BF00-4DB2-A0E5-1E2E4925EF0B}"/>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2" name="直線コネクタ 391">
          <a:extLst>
            <a:ext uri="{FF2B5EF4-FFF2-40B4-BE49-F238E27FC236}">
              <a16:creationId xmlns:a16="http://schemas.microsoft.com/office/drawing/2014/main" id="{7CD95645-0CC4-44E8-B10C-34261C4FD2BA}"/>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3" name="テキスト ボックス 392">
          <a:extLst>
            <a:ext uri="{FF2B5EF4-FFF2-40B4-BE49-F238E27FC236}">
              <a16:creationId xmlns:a16="http://schemas.microsoft.com/office/drawing/2014/main" id="{9CECCBA7-9094-41E3-88BE-3FBD007BAD14}"/>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4" name="直線コネクタ 393">
          <a:extLst>
            <a:ext uri="{FF2B5EF4-FFF2-40B4-BE49-F238E27FC236}">
              <a16:creationId xmlns:a16="http://schemas.microsoft.com/office/drawing/2014/main" id="{3CCC6DB6-D405-4A67-A53A-D1B06DF967EE}"/>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5" name="テキスト ボックス 394">
          <a:extLst>
            <a:ext uri="{FF2B5EF4-FFF2-40B4-BE49-F238E27FC236}">
              <a16:creationId xmlns:a16="http://schemas.microsoft.com/office/drawing/2014/main" id="{F3C8AFFE-0041-4767-AED5-5D38945025FF}"/>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6" name="【市民会館】&#10;一人当たり面積グラフ枠">
          <a:extLst>
            <a:ext uri="{FF2B5EF4-FFF2-40B4-BE49-F238E27FC236}">
              <a16:creationId xmlns:a16="http://schemas.microsoft.com/office/drawing/2014/main" id="{711600B1-0C1E-4E40-A709-3C4BFB040825}"/>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44196</xdr:rowOff>
    </xdr:from>
    <xdr:to>
      <xdr:col>54</xdr:col>
      <xdr:colOff>189865</xdr:colOff>
      <xdr:row>108</xdr:row>
      <xdr:rowOff>129539</xdr:rowOff>
    </xdr:to>
    <xdr:cxnSp macro="">
      <xdr:nvCxnSpPr>
        <xdr:cNvPr id="397" name="直線コネクタ 396">
          <a:extLst>
            <a:ext uri="{FF2B5EF4-FFF2-40B4-BE49-F238E27FC236}">
              <a16:creationId xmlns:a16="http://schemas.microsoft.com/office/drawing/2014/main" id="{D0AAEDC1-689D-4940-B8FF-DBA22FCC8D91}"/>
            </a:ext>
          </a:extLst>
        </xdr:cNvPr>
        <xdr:cNvCxnSpPr/>
      </xdr:nvCxnSpPr>
      <xdr:spPr>
        <a:xfrm flipV="1">
          <a:off x="10476865" y="17360646"/>
          <a:ext cx="0" cy="1285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133366</xdr:rowOff>
    </xdr:from>
    <xdr:ext cx="469744" cy="259045"/>
    <xdr:sp macro="" textlink="">
      <xdr:nvSpPr>
        <xdr:cNvPr id="398" name="【市民会館】&#10;一人当たり面積最小値テキスト">
          <a:extLst>
            <a:ext uri="{FF2B5EF4-FFF2-40B4-BE49-F238E27FC236}">
              <a16:creationId xmlns:a16="http://schemas.microsoft.com/office/drawing/2014/main" id="{48DA098B-6298-4A12-8925-B8B2A25F7876}"/>
            </a:ext>
          </a:extLst>
        </xdr:cNvPr>
        <xdr:cNvSpPr txBox="1"/>
      </xdr:nvSpPr>
      <xdr:spPr>
        <a:xfrm>
          <a:off x="10515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129539</xdr:rowOff>
    </xdr:from>
    <xdr:to>
      <xdr:col>55</xdr:col>
      <xdr:colOff>88900</xdr:colOff>
      <xdr:row>108</xdr:row>
      <xdr:rowOff>129539</xdr:rowOff>
    </xdr:to>
    <xdr:cxnSp macro="">
      <xdr:nvCxnSpPr>
        <xdr:cNvPr id="399" name="直線コネクタ 398">
          <a:extLst>
            <a:ext uri="{FF2B5EF4-FFF2-40B4-BE49-F238E27FC236}">
              <a16:creationId xmlns:a16="http://schemas.microsoft.com/office/drawing/2014/main" id="{AEAB8F95-2894-40C4-ADB7-FD397854A8D2}"/>
            </a:ext>
          </a:extLst>
        </xdr:cNvPr>
        <xdr:cNvCxnSpPr/>
      </xdr:nvCxnSpPr>
      <xdr:spPr>
        <a:xfrm>
          <a:off x="10388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162323</xdr:rowOff>
    </xdr:from>
    <xdr:ext cx="469744" cy="259045"/>
    <xdr:sp macro="" textlink="">
      <xdr:nvSpPr>
        <xdr:cNvPr id="400" name="【市民会館】&#10;一人当たり面積最大値テキスト">
          <a:extLst>
            <a:ext uri="{FF2B5EF4-FFF2-40B4-BE49-F238E27FC236}">
              <a16:creationId xmlns:a16="http://schemas.microsoft.com/office/drawing/2014/main" id="{85EAD723-078C-4E4B-B3E2-0C14526B8AEE}"/>
            </a:ext>
          </a:extLst>
        </xdr:cNvPr>
        <xdr:cNvSpPr txBox="1"/>
      </xdr:nvSpPr>
      <xdr:spPr>
        <a:xfrm>
          <a:off x="10515600" y="1713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44196</xdr:rowOff>
    </xdr:from>
    <xdr:to>
      <xdr:col>55</xdr:col>
      <xdr:colOff>88900</xdr:colOff>
      <xdr:row>101</xdr:row>
      <xdr:rowOff>44196</xdr:rowOff>
    </xdr:to>
    <xdr:cxnSp macro="">
      <xdr:nvCxnSpPr>
        <xdr:cNvPr id="401" name="直線コネクタ 400">
          <a:extLst>
            <a:ext uri="{FF2B5EF4-FFF2-40B4-BE49-F238E27FC236}">
              <a16:creationId xmlns:a16="http://schemas.microsoft.com/office/drawing/2014/main" id="{91C33FF6-A726-4F9A-B4A5-769059D307B4}"/>
            </a:ext>
          </a:extLst>
        </xdr:cNvPr>
        <xdr:cNvCxnSpPr/>
      </xdr:nvCxnSpPr>
      <xdr:spPr>
        <a:xfrm>
          <a:off x="10388600" y="1736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93235</xdr:rowOff>
    </xdr:from>
    <xdr:ext cx="469744" cy="259045"/>
    <xdr:sp macro="" textlink="">
      <xdr:nvSpPr>
        <xdr:cNvPr id="402" name="【市民会館】&#10;一人当たり面積平均値テキスト">
          <a:extLst>
            <a:ext uri="{FF2B5EF4-FFF2-40B4-BE49-F238E27FC236}">
              <a16:creationId xmlns:a16="http://schemas.microsoft.com/office/drawing/2014/main" id="{60588050-BEEF-460B-AD86-F54DC4649EFE}"/>
            </a:ext>
          </a:extLst>
        </xdr:cNvPr>
        <xdr:cNvSpPr txBox="1"/>
      </xdr:nvSpPr>
      <xdr:spPr>
        <a:xfrm>
          <a:off x="10515600" y="18095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70358</xdr:rowOff>
    </xdr:from>
    <xdr:to>
      <xdr:col>55</xdr:col>
      <xdr:colOff>50800</xdr:colOff>
      <xdr:row>107</xdr:row>
      <xdr:rowOff>508</xdr:rowOff>
    </xdr:to>
    <xdr:sp macro="" textlink="">
      <xdr:nvSpPr>
        <xdr:cNvPr id="403" name="フローチャート: 判断 402">
          <a:extLst>
            <a:ext uri="{FF2B5EF4-FFF2-40B4-BE49-F238E27FC236}">
              <a16:creationId xmlns:a16="http://schemas.microsoft.com/office/drawing/2014/main" id="{16D99568-E92B-4191-8F20-0011180E99BE}"/>
            </a:ext>
          </a:extLst>
        </xdr:cNvPr>
        <xdr:cNvSpPr/>
      </xdr:nvSpPr>
      <xdr:spPr>
        <a:xfrm>
          <a:off x="10426700" y="1824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93599</xdr:rowOff>
    </xdr:from>
    <xdr:to>
      <xdr:col>50</xdr:col>
      <xdr:colOff>165100</xdr:colOff>
      <xdr:row>107</xdr:row>
      <xdr:rowOff>23749</xdr:rowOff>
    </xdr:to>
    <xdr:sp macro="" textlink="">
      <xdr:nvSpPr>
        <xdr:cNvPr id="404" name="フローチャート: 判断 403">
          <a:extLst>
            <a:ext uri="{FF2B5EF4-FFF2-40B4-BE49-F238E27FC236}">
              <a16:creationId xmlns:a16="http://schemas.microsoft.com/office/drawing/2014/main" id="{FEF86906-B94B-4B41-810D-A5335E8C3CB6}"/>
            </a:ext>
          </a:extLst>
        </xdr:cNvPr>
        <xdr:cNvSpPr/>
      </xdr:nvSpPr>
      <xdr:spPr>
        <a:xfrm>
          <a:off x="9588500" y="182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138557</xdr:rowOff>
    </xdr:from>
    <xdr:to>
      <xdr:col>46</xdr:col>
      <xdr:colOff>38100</xdr:colOff>
      <xdr:row>107</xdr:row>
      <xdr:rowOff>68707</xdr:rowOff>
    </xdr:to>
    <xdr:sp macro="" textlink="">
      <xdr:nvSpPr>
        <xdr:cNvPr id="405" name="フローチャート: 判断 404">
          <a:extLst>
            <a:ext uri="{FF2B5EF4-FFF2-40B4-BE49-F238E27FC236}">
              <a16:creationId xmlns:a16="http://schemas.microsoft.com/office/drawing/2014/main" id="{255F04FF-6CFF-4FFA-BBEA-169B1A14CF55}"/>
            </a:ext>
          </a:extLst>
        </xdr:cNvPr>
        <xdr:cNvSpPr/>
      </xdr:nvSpPr>
      <xdr:spPr>
        <a:xfrm>
          <a:off x="8699500" y="183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3302</xdr:rowOff>
    </xdr:from>
    <xdr:to>
      <xdr:col>41</xdr:col>
      <xdr:colOff>101600</xdr:colOff>
      <xdr:row>107</xdr:row>
      <xdr:rowOff>104902</xdr:rowOff>
    </xdr:to>
    <xdr:sp macro="" textlink="">
      <xdr:nvSpPr>
        <xdr:cNvPr id="406" name="フローチャート: 判断 405">
          <a:extLst>
            <a:ext uri="{FF2B5EF4-FFF2-40B4-BE49-F238E27FC236}">
              <a16:creationId xmlns:a16="http://schemas.microsoft.com/office/drawing/2014/main" id="{DFF70FA9-118E-4207-9F64-9ED7E8581AF6}"/>
            </a:ext>
          </a:extLst>
        </xdr:cNvPr>
        <xdr:cNvSpPr/>
      </xdr:nvSpPr>
      <xdr:spPr>
        <a:xfrm>
          <a:off x="7810500" y="1834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04F0D913-CEBB-4560-838C-15DCD9CC0D0C}"/>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D2E3ABD9-2E94-4998-A10E-9A0D666F51BC}"/>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8AD4E142-6BE9-47DC-824C-443D3ABB9E4B}"/>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C73B91C0-F23D-4CD1-8FE6-CB7FB7DE2E65}"/>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9C553226-5C2F-43B7-9005-9439BD109976}"/>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77597</xdr:rowOff>
    </xdr:from>
    <xdr:to>
      <xdr:col>55</xdr:col>
      <xdr:colOff>50800</xdr:colOff>
      <xdr:row>109</xdr:row>
      <xdr:rowOff>7747</xdr:rowOff>
    </xdr:to>
    <xdr:sp macro="" textlink="">
      <xdr:nvSpPr>
        <xdr:cNvPr id="412" name="楕円 411">
          <a:extLst>
            <a:ext uri="{FF2B5EF4-FFF2-40B4-BE49-F238E27FC236}">
              <a16:creationId xmlns:a16="http://schemas.microsoft.com/office/drawing/2014/main" id="{D692A5DF-D3DF-41E6-A62B-8B8A149EA537}"/>
            </a:ext>
          </a:extLst>
        </xdr:cNvPr>
        <xdr:cNvSpPr/>
      </xdr:nvSpPr>
      <xdr:spPr>
        <a:xfrm>
          <a:off x="10426700" y="1859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163974</xdr:rowOff>
    </xdr:from>
    <xdr:ext cx="469744" cy="259045"/>
    <xdr:sp macro="" textlink="">
      <xdr:nvSpPr>
        <xdr:cNvPr id="413" name="【市民会館】&#10;一人当たり面積該当値テキスト">
          <a:extLst>
            <a:ext uri="{FF2B5EF4-FFF2-40B4-BE49-F238E27FC236}">
              <a16:creationId xmlns:a16="http://schemas.microsoft.com/office/drawing/2014/main" id="{B6F3795B-7CE5-4463-A09C-6C5EC3B734AD}"/>
            </a:ext>
          </a:extLst>
        </xdr:cNvPr>
        <xdr:cNvSpPr txBox="1"/>
      </xdr:nvSpPr>
      <xdr:spPr>
        <a:xfrm>
          <a:off x="10515600" y="18509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77597</xdr:rowOff>
    </xdr:from>
    <xdr:to>
      <xdr:col>50</xdr:col>
      <xdr:colOff>165100</xdr:colOff>
      <xdr:row>109</xdr:row>
      <xdr:rowOff>7747</xdr:rowOff>
    </xdr:to>
    <xdr:sp macro="" textlink="">
      <xdr:nvSpPr>
        <xdr:cNvPr id="414" name="楕円 413">
          <a:extLst>
            <a:ext uri="{FF2B5EF4-FFF2-40B4-BE49-F238E27FC236}">
              <a16:creationId xmlns:a16="http://schemas.microsoft.com/office/drawing/2014/main" id="{79EFD2AB-5A88-410B-9562-E90351C6D986}"/>
            </a:ext>
          </a:extLst>
        </xdr:cNvPr>
        <xdr:cNvSpPr/>
      </xdr:nvSpPr>
      <xdr:spPr>
        <a:xfrm>
          <a:off x="9588500" y="1859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128397</xdr:rowOff>
    </xdr:from>
    <xdr:to>
      <xdr:col>55</xdr:col>
      <xdr:colOff>0</xdr:colOff>
      <xdr:row>108</xdr:row>
      <xdr:rowOff>128397</xdr:rowOff>
    </xdr:to>
    <xdr:cxnSp macro="">
      <xdr:nvCxnSpPr>
        <xdr:cNvPr id="415" name="直線コネクタ 414">
          <a:extLst>
            <a:ext uri="{FF2B5EF4-FFF2-40B4-BE49-F238E27FC236}">
              <a16:creationId xmlns:a16="http://schemas.microsoft.com/office/drawing/2014/main" id="{E27EEBD8-420B-46E8-B600-8644DF1CA8F2}"/>
            </a:ext>
          </a:extLst>
        </xdr:cNvPr>
        <xdr:cNvCxnSpPr/>
      </xdr:nvCxnSpPr>
      <xdr:spPr>
        <a:xfrm>
          <a:off x="9639300" y="1864499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44450</xdr:rowOff>
    </xdr:from>
    <xdr:to>
      <xdr:col>46</xdr:col>
      <xdr:colOff>38100</xdr:colOff>
      <xdr:row>107</xdr:row>
      <xdr:rowOff>146050</xdr:rowOff>
    </xdr:to>
    <xdr:sp macro="" textlink="">
      <xdr:nvSpPr>
        <xdr:cNvPr id="416" name="楕円 415">
          <a:extLst>
            <a:ext uri="{FF2B5EF4-FFF2-40B4-BE49-F238E27FC236}">
              <a16:creationId xmlns:a16="http://schemas.microsoft.com/office/drawing/2014/main" id="{B514B05F-8A87-48B0-8F38-75A64BA12658}"/>
            </a:ext>
          </a:extLst>
        </xdr:cNvPr>
        <xdr:cNvSpPr/>
      </xdr:nvSpPr>
      <xdr:spPr>
        <a:xfrm>
          <a:off x="8699500" y="183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95250</xdr:rowOff>
    </xdr:from>
    <xdr:to>
      <xdr:col>50</xdr:col>
      <xdr:colOff>114300</xdr:colOff>
      <xdr:row>108</xdr:row>
      <xdr:rowOff>128397</xdr:rowOff>
    </xdr:to>
    <xdr:cxnSp macro="">
      <xdr:nvCxnSpPr>
        <xdr:cNvPr id="417" name="直線コネクタ 416">
          <a:extLst>
            <a:ext uri="{FF2B5EF4-FFF2-40B4-BE49-F238E27FC236}">
              <a16:creationId xmlns:a16="http://schemas.microsoft.com/office/drawing/2014/main" id="{E261925B-1E1A-4CC5-9A15-027D4C4B0C9D}"/>
            </a:ext>
          </a:extLst>
        </xdr:cNvPr>
        <xdr:cNvCxnSpPr/>
      </xdr:nvCxnSpPr>
      <xdr:spPr>
        <a:xfrm>
          <a:off x="8750300" y="18440400"/>
          <a:ext cx="889000" cy="20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40276</xdr:rowOff>
    </xdr:from>
    <xdr:ext cx="469744" cy="259045"/>
    <xdr:sp macro="" textlink="">
      <xdr:nvSpPr>
        <xdr:cNvPr id="418" name="n_1aveValue【市民会館】&#10;一人当たり面積">
          <a:extLst>
            <a:ext uri="{FF2B5EF4-FFF2-40B4-BE49-F238E27FC236}">
              <a16:creationId xmlns:a16="http://schemas.microsoft.com/office/drawing/2014/main" id="{5C800B98-215C-4ED9-92E2-E49D918808EE}"/>
            </a:ext>
          </a:extLst>
        </xdr:cNvPr>
        <xdr:cNvSpPr txBox="1"/>
      </xdr:nvSpPr>
      <xdr:spPr>
        <a:xfrm>
          <a:off x="9391727" y="1804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85234</xdr:rowOff>
    </xdr:from>
    <xdr:ext cx="469744" cy="259045"/>
    <xdr:sp macro="" textlink="">
      <xdr:nvSpPr>
        <xdr:cNvPr id="419" name="n_2aveValue【市民会館】&#10;一人当たり面積">
          <a:extLst>
            <a:ext uri="{FF2B5EF4-FFF2-40B4-BE49-F238E27FC236}">
              <a16:creationId xmlns:a16="http://schemas.microsoft.com/office/drawing/2014/main" id="{F2EF25C1-45CE-49F6-AFB9-5EA3F9851AF4}"/>
            </a:ext>
          </a:extLst>
        </xdr:cNvPr>
        <xdr:cNvSpPr txBox="1"/>
      </xdr:nvSpPr>
      <xdr:spPr>
        <a:xfrm>
          <a:off x="8515427" y="1808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121429</xdr:rowOff>
    </xdr:from>
    <xdr:ext cx="469744" cy="259045"/>
    <xdr:sp macro="" textlink="">
      <xdr:nvSpPr>
        <xdr:cNvPr id="420" name="n_3aveValue【市民会館】&#10;一人当たり面積">
          <a:extLst>
            <a:ext uri="{FF2B5EF4-FFF2-40B4-BE49-F238E27FC236}">
              <a16:creationId xmlns:a16="http://schemas.microsoft.com/office/drawing/2014/main" id="{3C264F0C-5FBF-4D29-9215-7CE0B939EDB8}"/>
            </a:ext>
          </a:extLst>
        </xdr:cNvPr>
        <xdr:cNvSpPr txBox="1"/>
      </xdr:nvSpPr>
      <xdr:spPr>
        <a:xfrm>
          <a:off x="7626427" y="1812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170324</xdr:rowOff>
    </xdr:from>
    <xdr:ext cx="469744" cy="259045"/>
    <xdr:sp macro="" textlink="">
      <xdr:nvSpPr>
        <xdr:cNvPr id="421" name="n_1mainValue【市民会館】&#10;一人当たり面積">
          <a:extLst>
            <a:ext uri="{FF2B5EF4-FFF2-40B4-BE49-F238E27FC236}">
              <a16:creationId xmlns:a16="http://schemas.microsoft.com/office/drawing/2014/main" id="{8584517B-17D5-497B-B4FC-DE7FDF43B020}"/>
            </a:ext>
          </a:extLst>
        </xdr:cNvPr>
        <xdr:cNvSpPr txBox="1"/>
      </xdr:nvSpPr>
      <xdr:spPr>
        <a:xfrm>
          <a:off x="9391727" y="18686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137177</xdr:rowOff>
    </xdr:from>
    <xdr:ext cx="469744" cy="259045"/>
    <xdr:sp macro="" textlink="">
      <xdr:nvSpPr>
        <xdr:cNvPr id="422" name="n_2mainValue【市民会館】&#10;一人当たり面積">
          <a:extLst>
            <a:ext uri="{FF2B5EF4-FFF2-40B4-BE49-F238E27FC236}">
              <a16:creationId xmlns:a16="http://schemas.microsoft.com/office/drawing/2014/main" id="{D083B0B5-CF2A-4BB8-A098-D260EBEAE997}"/>
            </a:ext>
          </a:extLst>
        </xdr:cNvPr>
        <xdr:cNvSpPr txBox="1"/>
      </xdr:nvSpPr>
      <xdr:spPr>
        <a:xfrm>
          <a:off x="8515427"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3" name="正方形/長方形 422">
          <a:extLst>
            <a:ext uri="{FF2B5EF4-FFF2-40B4-BE49-F238E27FC236}">
              <a16:creationId xmlns:a16="http://schemas.microsoft.com/office/drawing/2014/main" id="{91EAE6D5-C803-4E96-89C8-FE278DF6E8F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4" name="正方形/長方形 423">
          <a:extLst>
            <a:ext uri="{FF2B5EF4-FFF2-40B4-BE49-F238E27FC236}">
              <a16:creationId xmlns:a16="http://schemas.microsoft.com/office/drawing/2014/main" id="{C0F6FA48-F646-4023-A4D0-87B6EC1D309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5" name="正方形/長方形 424">
          <a:extLst>
            <a:ext uri="{FF2B5EF4-FFF2-40B4-BE49-F238E27FC236}">
              <a16:creationId xmlns:a16="http://schemas.microsoft.com/office/drawing/2014/main" id="{BD413922-D78D-4A0B-8642-3E8A32BC138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6" name="正方形/長方形 425">
          <a:extLst>
            <a:ext uri="{FF2B5EF4-FFF2-40B4-BE49-F238E27FC236}">
              <a16:creationId xmlns:a16="http://schemas.microsoft.com/office/drawing/2014/main" id="{3B787691-A54F-494E-81E7-D0DF0149515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7" name="正方形/長方形 426">
          <a:extLst>
            <a:ext uri="{FF2B5EF4-FFF2-40B4-BE49-F238E27FC236}">
              <a16:creationId xmlns:a16="http://schemas.microsoft.com/office/drawing/2014/main" id="{E7693F01-986E-448A-B7DD-BDFFC588115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8" name="正方形/長方形 427">
          <a:extLst>
            <a:ext uri="{FF2B5EF4-FFF2-40B4-BE49-F238E27FC236}">
              <a16:creationId xmlns:a16="http://schemas.microsoft.com/office/drawing/2014/main" id="{EEF42B92-3276-4988-8D3D-6FF9460585A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9" name="正方形/長方形 428">
          <a:extLst>
            <a:ext uri="{FF2B5EF4-FFF2-40B4-BE49-F238E27FC236}">
              <a16:creationId xmlns:a16="http://schemas.microsoft.com/office/drawing/2014/main" id="{F709DE4B-4D79-4DD3-B287-BA17BD12163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0" name="正方形/長方形 429">
          <a:extLst>
            <a:ext uri="{FF2B5EF4-FFF2-40B4-BE49-F238E27FC236}">
              <a16:creationId xmlns:a16="http://schemas.microsoft.com/office/drawing/2014/main" id="{1B6F8A6E-E867-4133-B696-290364C007A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1" name="テキスト ボックス 430">
          <a:extLst>
            <a:ext uri="{FF2B5EF4-FFF2-40B4-BE49-F238E27FC236}">
              <a16:creationId xmlns:a16="http://schemas.microsoft.com/office/drawing/2014/main" id="{A88C4548-ECC4-4DB2-A29F-4570AC824F0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2" name="直線コネクタ 431">
          <a:extLst>
            <a:ext uri="{FF2B5EF4-FFF2-40B4-BE49-F238E27FC236}">
              <a16:creationId xmlns:a16="http://schemas.microsoft.com/office/drawing/2014/main" id="{21BF49CB-E2E3-40A0-8234-F589ECE745D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433" name="直線コネクタ 432">
          <a:extLst>
            <a:ext uri="{FF2B5EF4-FFF2-40B4-BE49-F238E27FC236}">
              <a16:creationId xmlns:a16="http://schemas.microsoft.com/office/drawing/2014/main" id="{46AAB01B-E56F-4EEE-92C8-10FE62CD83C8}"/>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434" name="テキスト ボックス 433">
          <a:extLst>
            <a:ext uri="{FF2B5EF4-FFF2-40B4-BE49-F238E27FC236}">
              <a16:creationId xmlns:a16="http://schemas.microsoft.com/office/drawing/2014/main" id="{30AB1699-7D7F-401C-958B-2E7C72BCD1A8}"/>
            </a:ext>
          </a:extLst>
        </xdr:cNvPr>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35" name="直線コネクタ 434">
          <a:extLst>
            <a:ext uri="{FF2B5EF4-FFF2-40B4-BE49-F238E27FC236}">
              <a16:creationId xmlns:a16="http://schemas.microsoft.com/office/drawing/2014/main" id="{05E9FE47-6199-4247-A555-BB7F94B11515}"/>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36" name="テキスト ボックス 435">
          <a:extLst>
            <a:ext uri="{FF2B5EF4-FFF2-40B4-BE49-F238E27FC236}">
              <a16:creationId xmlns:a16="http://schemas.microsoft.com/office/drawing/2014/main" id="{77404959-39A2-4751-A031-12EE3394C253}"/>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37" name="直線コネクタ 436">
          <a:extLst>
            <a:ext uri="{FF2B5EF4-FFF2-40B4-BE49-F238E27FC236}">
              <a16:creationId xmlns:a16="http://schemas.microsoft.com/office/drawing/2014/main" id="{3FC603A1-37DD-432E-AB30-C93AE24755E4}"/>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38" name="テキスト ボックス 437">
          <a:extLst>
            <a:ext uri="{FF2B5EF4-FFF2-40B4-BE49-F238E27FC236}">
              <a16:creationId xmlns:a16="http://schemas.microsoft.com/office/drawing/2014/main" id="{3E5734F1-D17E-434E-859D-7A7820D66113}"/>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39" name="直線コネクタ 438">
          <a:extLst>
            <a:ext uri="{FF2B5EF4-FFF2-40B4-BE49-F238E27FC236}">
              <a16:creationId xmlns:a16="http://schemas.microsoft.com/office/drawing/2014/main" id="{67502014-D3D3-49BF-B482-21D6217570F7}"/>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0" name="テキスト ボックス 439">
          <a:extLst>
            <a:ext uri="{FF2B5EF4-FFF2-40B4-BE49-F238E27FC236}">
              <a16:creationId xmlns:a16="http://schemas.microsoft.com/office/drawing/2014/main" id="{CEC40D75-DB03-4672-AA2B-6B43361C9181}"/>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1" name="直線コネクタ 440">
          <a:extLst>
            <a:ext uri="{FF2B5EF4-FFF2-40B4-BE49-F238E27FC236}">
              <a16:creationId xmlns:a16="http://schemas.microsoft.com/office/drawing/2014/main" id="{A59CD8D7-27E7-46E6-A4CD-432067559166}"/>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42" name="テキスト ボックス 441">
          <a:extLst>
            <a:ext uri="{FF2B5EF4-FFF2-40B4-BE49-F238E27FC236}">
              <a16:creationId xmlns:a16="http://schemas.microsoft.com/office/drawing/2014/main" id="{41188571-EC43-4651-A957-6BF987716BF8}"/>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3" name="直線コネクタ 442">
          <a:extLst>
            <a:ext uri="{FF2B5EF4-FFF2-40B4-BE49-F238E27FC236}">
              <a16:creationId xmlns:a16="http://schemas.microsoft.com/office/drawing/2014/main" id="{DF809B38-E5BB-437F-A0F4-BA8CC4A57E5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4" name="テキスト ボックス 443">
          <a:extLst>
            <a:ext uri="{FF2B5EF4-FFF2-40B4-BE49-F238E27FC236}">
              <a16:creationId xmlns:a16="http://schemas.microsoft.com/office/drawing/2014/main" id="{617E3FD9-829D-4483-809A-E0258E23593A}"/>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5" name="【一般廃棄物処理施設】&#10;有形固定資産減価償却率グラフ枠">
          <a:extLst>
            <a:ext uri="{FF2B5EF4-FFF2-40B4-BE49-F238E27FC236}">
              <a16:creationId xmlns:a16="http://schemas.microsoft.com/office/drawing/2014/main" id="{3F297B9E-8F07-47EF-A213-BC2EA499A82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139700</xdr:rowOff>
    </xdr:from>
    <xdr:to>
      <xdr:col>85</xdr:col>
      <xdr:colOff>126364</xdr:colOff>
      <xdr:row>42</xdr:row>
      <xdr:rowOff>38100</xdr:rowOff>
    </xdr:to>
    <xdr:cxnSp macro="">
      <xdr:nvCxnSpPr>
        <xdr:cNvPr id="446" name="直線コネクタ 445">
          <a:extLst>
            <a:ext uri="{FF2B5EF4-FFF2-40B4-BE49-F238E27FC236}">
              <a16:creationId xmlns:a16="http://schemas.microsoft.com/office/drawing/2014/main" id="{D08B31B1-F440-4774-85CE-CFBD8FE1DA4D}"/>
            </a:ext>
          </a:extLst>
        </xdr:cNvPr>
        <xdr:cNvCxnSpPr/>
      </xdr:nvCxnSpPr>
      <xdr:spPr>
        <a:xfrm flipV="1">
          <a:off x="16318864"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340478" cy="259045"/>
    <xdr:sp macro="" textlink="">
      <xdr:nvSpPr>
        <xdr:cNvPr id="447" name="【一般廃棄物処理施設】&#10;有形固定資産減価償却率最小値テキスト">
          <a:extLst>
            <a:ext uri="{FF2B5EF4-FFF2-40B4-BE49-F238E27FC236}">
              <a16:creationId xmlns:a16="http://schemas.microsoft.com/office/drawing/2014/main" id="{CEC6BBD5-44BC-415E-908E-A9DDDCE12757}"/>
            </a:ext>
          </a:extLst>
        </xdr:cNvPr>
        <xdr:cNvSpPr txBox="1"/>
      </xdr:nvSpPr>
      <xdr:spPr>
        <a:xfrm>
          <a:off x="16357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48" name="直線コネクタ 447">
          <a:extLst>
            <a:ext uri="{FF2B5EF4-FFF2-40B4-BE49-F238E27FC236}">
              <a16:creationId xmlns:a16="http://schemas.microsoft.com/office/drawing/2014/main" id="{A3CB1E4E-7DA2-4E5A-B5E9-235CD26B2225}"/>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86377</xdr:rowOff>
    </xdr:from>
    <xdr:ext cx="469744" cy="259045"/>
    <xdr:sp macro="" textlink="">
      <xdr:nvSpPr>
        <xdr:cNvPr id="449" name="【一般廃棄物処理施設】&#10;有形固定資産減価償却率最大値テキスト">
          <a:extLst>
            <a:ext uri="{FF2B5EF4-FFF2-40B4-BE49-F238E27FC236}">
              <a16:creationId xmlns:a16="http://schemas.microsoft.com/office/drawing/2014/main" id="{EE1185E3-A527-4CAE-BA08-118A12703897}"/>
            </a:ext>
          </a:extLst>
        </xdr:cNvPr>
        <xdr:cNvSpPr txBox="1"/>
      </xdr:nvSpPr>
      <xdr:spPr>
        <a:xfrm>
          <a:off x="16357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139700</xdr:rowOff>
    </xdr:from>
    <xdr:to>
      <xdr:col>86</xdr:col>
      <xdr:colOff>25400</xdr:colOff>
      <xdr:row>34</xdr:row>
      <xdr:rowOff>139700</xdr:rowOff>
    </xdr:to>
    <xdr:cxnSp macro="">
      <xdr:nvCxnSpPr>
        <xdr:cNvPr id="450" name="直線コネクタ 449">
          <a:extLst>
            <a:ext uri="{FF2B5EF4-FFF2-40B4-BE49-F238E27FC236}">
              <a16:creationId xmlns:a16="http://schemas.microsoft.com/office/drawing/2014/main" id="{DFA12F42-E7EF-470E-9E2C-BFFACB3E7272}"/>
            </a:ext>
          </a:extLst>
        </xdr:cNvPr>
        <xdr:cNvCxnSpPr/>
      </xdr:nvCxnSpPr>
      <xdr:spPr>
        <a:xfrm>
          <a:off x="16230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134637</xdr:rowOff>
    </xdr:from>
    <xdr:ext cx="405111" cy="259045"/>
    <xdr:sp macro="" textlink="">
      <xdr:nvSpPr>
        <xdr:cNvPr id="451" name="【一般廃棄物処理施設】&#10;有形固定資産減価償却率平均値テキスト">
          <a:extLst>
            <a:ext uri="{FF2B5EF4-FFF2-40B4-BE49-F238E27FC236}">
              <a16:creationId xmlns:a16="http://schemas.microsoft.com/office/drawing/2014/main" id="{DE464F92-F16E-42DE-A8CC-7F9A8300AD96}"/>
            </a:ext>
          </a:extLst>
        </xdr:cNvPr>
        <xdr:cNvSpPr txBox="1"/>
      </xdr:nvSpPr>
      <xdr:spPr>
        <a:xfrm>
          <a:off x="16357600" y="6478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156210</xdr:rowOff>
    </xdr:from>
    <xdr:to>
      <xdr:col>85</xdr:col>
      <xdr:colOff>177800</xdr:colOff>
      <xdr:row>38</xdr:row>
      <xdr:rowOff>86360</xdr:rowOff>
    </xdr:to>
    <xdr:sp macro="" textlink="">
      <xdr:nvSpPr>
        <xdr:cNvPr id="452" name="フローチャート: 判断 451">
          <a:extLst>
            <a:ext uri="{FF2B5EF4-FFF2-40B4-BE49-F238E27FC236}">
              <a16:creationId xmlns:a16="http://schemas.microsoft.com/office/drawing/2014/main" id="{6CAE0BA8-7628-430E-9787-13045C0CBACB}"/>
            </a:ext>
          </a:extLst>
        </xdr:cNvPr>
        <xdr:cNvSpPr/>
      </xdr:nvSpPr>
      <xdr:spPr>
        <a:xfrm>
          <a:off x="162687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453" name="フローチャート: 判断 452">
          <a:extLst>
            <a:ext uri="{FF2B5EF4-FFF2-40B4-BE49-F238E27FC236}">
              <a16:creationId xmlns:a16="http://schemas.microsoft.com/office/drawing/2014/main" id="{9E4F65DD-514E-4BCB-BD85-47DFF71238E4}"/>
            </a:ext>
          </a:extLst>
        </xdr:cNvPr>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105410</xdr:rowOff>
    </xdr:from>
    <xdr:to>
      <xdr:col>76</xdr:col>
      <xdr:colOff>165100</xdr:colOff>
      <xdr:row>38</xdr:row>
      <xdr:rowOff>35560</xdr:rowOff>
    </xdr:to>
    <xdr:sp macro="" textlink="">
      <xdr:nvSpPr>
        <xdr:cNvPr id="454" name="フローチャート: 判断 453">
          <a:extLst>
            <a:ext uri="{FF2B5EF4-FFF2-40B4-BE49-F238E27FC236}">
              <a16:creationId xmlns:a16="http://schemas.microsoft.com/office/drawing/2014/main" id="{6E4E2892-875E-4F02-BCE1-9C5AA7068BB0}"/>
            </a:ext>
          </a:extLst>
        </xdr:cNvPr>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54610</xdr:rowOff>
    </xdr:from>
    <xdr:to>
      <xdr:col>72</xdr:col>
      <xdr:colOff>38100</xdr:colOff>
      <xdr:row>38</xdr:row>
      <xdr:rowOff>156210</xdr:rowOff>
    </xdr:to>
    <xdr:sp macro="" textlink="">
      <xdr:nvSpPr>
        <xdr:cNvPr id="455" name="フローチャート: 判断 454">
          <a:extLst>
            <a:ext uri="{FF2B5EF4-FFF2-40B4-BE49-F238E27FC236}">
              <a16:creationId xmlns:a16="http://schemas.microsoft.com/office/drawing/2014/main" id="{3632BEA4-F00C-426E-B9F9-A3E6B50786F1}"/>
            </a:ext>
          </a:extLst>
        </xdr:cNvPr>
        <xdr:cNvSpPr/>
      </xdr:nvSpPr>
      <xdr:spPr>
        <a:xfrm>
          <a:off x="13652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6" name="テキスト ボックス 455">
          <a:extLst>
            <a:ext uri="{FF2B5EF4-FFF2-40B4-BE49-F238E27FC236}">
              <a16:creationId xmlns:a16="http://schemas.microsoft.com/office/drawing/2014/main" id="{471E99D4-40FD-4F64-B9A2-6A495E1E3F9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7" name="テキスト ボックス 456">
          <a:extLst>
            <a:ext uri="{FF2B5EF4-FFF2-40B4-BE49-F238E27FC236}">
              <a16:creationId xmlns:a16="http://schemas.microsoft.com/office/drawing/2014/main" id="{445D2CD4-AAA6-4551-8C88-32830AD3DF2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8" name="テキスト ボックス 457">
          <a:extLst>
            <a:ext uri="{FF2B5EF4-FFF2-40B4-BE49-F238E27FC236}">
              <a16:creationId xmlns:a16="http://schemas.microsoft.com/office/drawing/2014/main" id="{A4B91F7B-8D03-4F42-8703-1B75F1B71B7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9" name="テキスト ボックス 458">
          <a:extLst>
            <a:ext uri="{FF2B5EF4-FFF2-40B4-BE49-F238E27FC236}">
              <a16:creationId xmlns:a16="http://schemas.microsoft.com/office/drawing/2014/main" id="{F09F5AB6-45E1-4148-8A58-6D6D8FAA062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0" name="テキスト ボックス 459">
          <a:extLst>
            <a:ext uri="{FF2B5EF4-FFF2-40B4-BE49-F238E27FC236}">
              <a16:creationId xmlns:a16="http://schemas.microsoft.com/office/drawing/2014/main" id="{7E5A6467-8E36-4177-947F-33F8E73C051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88900</xdr:rowOff>
    </xdr:from>
    <xdr:to>
      <xdr:col>85</xdr:col>
      <xdr:colOff>177800</xdr:colOff>
      <xdr:row>35</xdr:row>
      <xdr:rowOff>19050</xdr:rowOff>
    </xdr:to>
    <xdr:sp macro="" textlink="">
      <xdr:nvSpPr>
        <xdr:cNvPr id="461" name="楕円 460">
          <a:extLst>
            <a:ext uri="{FF2B5EF4-FFF2-40B4-BE49-F238E27FC236}">
              <a16:creationId xmlns:a16="http://schemas.microsoft.com/office/drawing/2014/main" id="{2A0A6CA7-D446-462F-9241-26071D921BC7}"/>
            </a:ext>
          </a:extLst>
        </xdr:cNvPr>
        <xdr:cNvSpPr/>
      </xdr:nvSpPr>
      <xdr:spPr>
        <a:xfrm>
          <a:off x="162687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41927</xdr:rowOff>
    </xdr:from>
    <xdr:ext cx="469744" cy="259045"/>
    <xdr:sp macro="" textlink="">
      <xdr:nvSpPr>
        <xdr:cNvPr id="462" name="【一般廃棄物処理施設】&#10;有形固定資産減価償却率該当値テキスト">
          <a:extLst>
            <a:ext uri="{FF2B5EF4-FFF2-40B4-BE49-F238E27FC236}">
              <a16:creationId xmlns:a16="http://schemas.microsoft.com/office/drawing/2014/main" id="{4890E641-CA37-4BB4-B8F5-DCFE732D4F87}"/>
            </a:ext>
          </a:extLst>
        </xdr:cNvPr>
        <xdr:cNvSpPr txBox="1"/>
      </xdr:nvSpPr>
      <xdr:spPr>
        <a:xfrm>
          <a:off x="16357600" y="587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88900</xdr:rowOff>
    </xdr:from>
    <xdr:to>
      <xdr:col>81</xdr:col>
      <xdr:colOff>101600</xdr:colOff>
      <xdr:row>35</xdr:row>
      <xdr:rowOff>19050</xdr:rowOff>
    </xdr:to>
    <xdr:sp macro="" textlink="">
      <xdr:nvSpPr>
        <xdr:cNvPr id="463" name="楕円 462">
          <a:extLst>
            <a:ext uri="{FF2B5EF4-FFF2-40B4-BE49-F238E27FC236}">
              <a16:creationId xmlns:a16="http://schemas.microsoft.com/office/drawing/2014/main" id="{0B4131BE-2CF8-43D6-B8B4-77EAD64CEA96}"/>
            </a:ext>
          </a:extLst>
        </xdr:cNvPr>
        <xdr:cNvSpPr/>
      </xdr:nvSpPr>
      <xdr:spPr>
        <a:xfrm>
          <a:off x="154305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139700</xdr:rowOff>
    </xdr:from>
    <xdr:to>
      <xdr:col>85</xdr:col>
      <xdr:colOff>127000</xdr:colOff>
      <xdr:row>34</xdr:row>
      <xdr:rowOff>139700</xdr:rowOff>
    </xdr:to>
    <xdr:cxnSp macro="">
      <xdr:nvCxnSpPr>
        <xdr:cNvPr id="464" name="直線コネクタ 463">
          <a:extLst>
            <a:ext uri="{FF2B5EF4-FFF2-40B4-BE49-F238E27FC236}">
              <a16:creationId xmlns:a16="http://schemas.microsoft.com/office/drawing/2014/main" id="{B7DE98B8-6C40-4A38-B7F5-869360ECB215}"/>
            </a:ext>
          </a:extLst>
        </xdr:cNvPr>
        <xdr:cNvCxnSpPr/>
      </xdr:nvCxnSpPr>
      <xdr:spPr>
        <a:xfrm>
          <a:off x="15481300" y="596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73660</xdr:rowOff>
    </xdr:from>
    <xdr:to>
      <xdr:col>76</xdr:col>
      <xdr:colOff>165100</xdr:colOff>
      <xdr:row>38</xdr:row>
      <xdr:rowOff>3810</xdr:rowOff>
    </xdr:to>
    <xdr:sp macro="" textlink="">
      <xdr:nvSpPr>
        <xdr:cNvPr id="465" name="楕円 464">
          <a:extLst>
            <a:ext uri="{FF2B5EF4-FFF2-40B4-BE49-F238E27FC236}">
              <a16:creationId xmlns:a16="http://schemas.microsoft.com/office/drawing/2014/main" id="{064EBCC4-7A0E-4A97-B807-A9ED0D5E0669}"/>
            </a:ext>
          </a:extLst>
        </xdr:cNvPr>
        <xdr:cNvSpPr/>
      </xdr:nvSpPr>
      <xdr:spPr>
        <a:xfrm>
          <a:off x="14541500" y="641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139700</xdr:rowOff>
    </xdr:from>
    <xdr:to>
      <xdr:col>81</xdr:col>
      <xdr:colOff>50800</xdr:colOff>
      <xdr:row>37</xdr:row>
      <xdr:rowOff>124460</xdr:rowOff>
    </xdr:to>
    <xdr:cxnSp macro="">
      <xdr:nvCxnSpPr>
        <xdr:cNvPr id="466" name="直線コネクタ 465">
          <a:extLst>
            <a:ext uri="{FF2B5EF4-FFF2-40B4-BE49-F238E27FC236}">
              <a16:creationId xmlns:a16="http://schemas.microsoft.com/office/drawing/2014/main" id="{8A953A4B-CB8E-47F1-B92D-1B7A5E8ABF5C}"/>
            </a:ext>
          </a:extLst>
        </xdr:cNvPr>
        <xdr:cNvCxnSpPr/>
      </xdr:nvCxnSpPr>
      <xdr:spPr>
        <a:xfrm flipV="1">
          <a:off x="14592300" y="5969000"/>
          <a:ext cx="889000" cy="49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99077</xdr:rowOff>
    </xdr:from>
    <xdr:ext cx="405111" cy="259045"/>
    <xdr:sp macro="" textlink="">
      <xdr:nvSpPr>
        <xdr:cNvPr id="467" name="n_1aveValue【一般廃棄物処理施設】&#10;有形固定資産減価償却率">
          <a:extLst>
            <a:ext uri="{FF2B5EF4-FFF2-40B4-BE49-F238E27FC236}">
              <a16:creationId xmlns:a16="http://schemas.microsoft.com/office/drawing/2014/main" id="{477748B4-1D0C-435A-8309-3E91F9B327DE}"/>
            </a:ext>
          </a:extLst>
        </xdr:cNvPr>
        <xdr:cNvSpPr txBox="1"/>
      </xdr:nvSpPr>
      <xdr:spPr>
        <a:xfrm>
          <a:off x="15266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26687</xdr:rowOff>
    </xdr:from>
    <xdr:ext cx="405111" cy="259045"/>
    <xdr:sp macro="" textlink="">
      <xdr:nvSpPr>
        <xdr:cNvPr id="468" name="n_2aveValue【一般廃棄物処理施設】&#10;有形固定資産減価償却率">
          <a:extLst>
            <a:ext uri="{FF2B5EF4-FFF2-40B4-BE49-F238E27FC236}">
              <a16:creationId xmlns:a16="http://schemas.microsoft.com/office/drawing/2014/main" id="{C76E238B-CC11-4772-8946-E36AE0DA0DDD}"/>
            </a:ext>
          </a:extLst>
        </xdr:cNvPr>
        <xdr:cNvSpPr txBox="1"/>
      </xdr:nvSpPr>
      <xdr:spPr>
        <a:xfrm>
          <a:off x="14389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1287</xdr:rowOff>
    </xdr:from>
    <xdr:ext cx="405111" cy="259045"/>
    <xdr:sp macro="" textlink="">
      <xdr:nvSpPr>
        <xdr:cNvPr id="469" name="n_3aveValue【一般廃棄物処理施設】&#10;有形固定資産減価償却率">
          <a:extLst>
            <a:ext uri="{FF2B5EF4-FFF2-40B4-BE49-F238E27FC236}">
              <a16:creationId xmlns:a16="http://schemas.microsoft.com/office/drawing/2014/main" id="{1E9D9BD9-C24F-4BB2-8A6D-3B4F63DE1F14}"/>
            </a:ext>
          </a:extLst>
        </xdr:cNvPr>
        <xdr:cNvSpPr txBox="1"/>
      </xdr:nvSpPr>
      <xdr:spPr>
        <a:xfrm>
          <a:off x="13500744" y="6344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33</xdr:row>
      <xdr:rowOff>35577</xdr:rowOff>
    </xdr:from>
    <xdr:ext cx="469744" cy="259045"/>
    <xdr:sp macro="" textlink="">
      <xdr:nvSpPr>
        <xdr:cNvPr id="470" name="n_1mainValue【一般廃棄物処理施設】&#10;有形固定資産減価償却率">
          <a:extLst>
            <a:ext uri="{FF2B5EF4-FFF2-40B4-BE49-F238E27FC236}">
              <a16:creationId xmlns:a16="http://schemas.microsoft.com/office/drawing/2014/main" id="{5F2341BA-A4B4-4202-AB46-7D222709B51D}"/>
            </a:ext>
          </a:extLst>
        </xdr:cNvPr>
        <xdr:cNvSpPr txBox="1"/>
      </xdr:nvSpPr>
      <xdr:spPr>
        <a:xfrm>
          <a:off x="15233727" y="569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20337</xdr:rowOff>
    </xdr:from>
    <xdr:ext cx="405111" cy="259045"/>
    <xdr:sp macro="" textlink="">
      <xdr:nvSpPr>
        <xdr:cNvPr id="471" name="n_2mainValue【一般廃棄物処理施設】&#10;有形固定資産減価償却率">
          <a:extLst>
            <a:ext uri="{FF2B5EF4-FFF2-40B4-BE49-F238E27FC236}">
              <a16:creationId xmlns:a16="http://schemas.microsoft.com/office/drawing/2014/main" id="{ABF9EB55-936A-4232-ACE6-456C92D746A3}"/>
            </a:ext>
          </a:extLst>
        </xdr:cNvPr>
        <xdr:cNvSpPr txBox="1"/>
      </xdr:nvSpPr>
      <xdr:spPr>
        <a:xfrm>
          <a:off x="14389744" y="6192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2" name="正方形/長方形 471">
          <a:extLst>
            <a:ext uri="{FF2B5EF4-FFF2-40B4-BE49-F238E27FC236}">
              <a16:creationId xmlns:a16="http://schemas.microsoft.com/office/drawing/2014/main" id="{11591F05-C08C-47CE-8EB5-27129504590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3" name="正方形/長方形 472">
          <a:extLst>
            <a:ext uri="{FF2B5EF4-FFF2-40B4-BE49-F238E27FC236}">
              <a16:creationId xmlns:a16="http://schemas.microsoft.com/office/drawing/2014/main" id="{B570F078-CED3-4B41-9F26-F5D7680976B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4" name="正方形/長方形 473">
          <a:extLst>
            <a:ext uri="{FF2B5EF4-FFF2-40B4-BE49-F238E27FC236}">
              <a16:creationId xmlns:a16="http://schemas.microsoft.com/office/drawing/2014/main" id="{79B768C1-8399-44D1-96AD-227418F753A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5" name="正方形/長方形 474">
          <a:extLst>
            <a:ext uri="{FF2B5EF4-FFF2-40B4-BE49-F238E27FC236}">
              <a16:creationId xmlns:a16="http://schemas.microsoft.com/office/drawing/2014/main" id="{481F2196-08DE-4445-8AE5-9A8C9244E5E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6" name="正方形/長方形 475">
          <a:extLst>
            <a:ext uri="{FF2B5EF4-FFF2-40B4-BE49-F238E27FC236}">
              <a16:creationId xmlns:a16="http://schemas.microsoft.com/office/drawing/2014/main" id="{0FF131B4-5448-44DA-8B48-A634F979971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7" name="正方形/長方形 476">
          <a:extLst>
            <a:ext uri="{FF2B5EF4-FFF2-40B4-BE49-F238E27FC236}">
              <a16:creationId xmlns:a16="http://schemas.microsoft.com/office/drawing/2014/main" id="{ABB033E8-9669-44D1-91E4-B9A5F266B93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8" name="正方形/長方形 477">
          <a:extLst>
            <a:ext uri="{FF2B5EF4-FFF2-40B4-BE49-F238E27FC236}">
              <a16:creationId xmlns:a16="http://schemas.microsoft.com/office/drawing/2014/main" id="{D26814EE-DE5F-438F-A206-ED4453C0E46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9" name="正方形/長方形 478">
          <a:extLst>
            <a:ext uri="{FF2B5EF4-FFF2-40B4-BE49-F238E27FC236}">
              <a16:creationId xmlns:a16="http://schemas.microsoft.com/office/drawing/2014/main" id="{E6B37E8D-62CF-4C6F-A4A4-3176827A6C2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0" name="テキスト ボックス 479">
          <a:extLst>
            <a:ext uri="{FF2B5EF4-FFF2-40B4-BE49-F238E27FC236}">
              <a16:creationId xmlns:a16="http://schemas.microsoft.com/office/drawing/2014/main" id="{2261893A-5F95-4893-B932-50EBC56A813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1" name="直線コネクタ 480">
          <a:extLst>
            <a:ext uri="{FF2B5EF4-FFF2-40B4-BE49-F238E27FC236}">
              <a16:creationId xmlns:a16="http://schemas.microsoft.com/office/drawing/2014/main" id="{9C96AEDC-5C70-44E0-990C-323DBB52257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82" name="直線コネクタ 481">
          <a:extLst>
            <a:ext uri="{FF2B5EF4-FFF2-40B4-BE49-F238E27FC236}">
              <a16:creationId xmlns:a16="http://schemas.microsoft.com/office/drawing/2014/main" id="{DD723BB6-C49D-48C2-8AFC-61511DF7FF9F}"/>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83" name="テキスト ボックス 482">
          <a:extLst>
            <a:ext uri="{FF2B5EF4-FFF2-40B4-BE49-F238E27FC236}">
              <a16:creationId xmlns:a16="http://schemas.microsoft.com/office/drawing/2014/main" id="{402515B5-DAF1-45AA-A737-5D60BC07512A}"/>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84" name="直線コネクタ 483">
          <a:extLst>
            <a:ext uri="{FF2B5EF4-FFF2-40B4-BE49-F238E27FC236}">
              <a16:creationId xmlns:a16="http://schemas.microsoft.com/office/drawing/2014/main" id="{F7E1A6C6-B294-48F6-9920-7449F4A1A61A}"/>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85" name="テキスト ボックス 484">
          <a:extLst>
            <a:ext uri="{FF2B5EF4-FFF2-40B4-BE49-F238E27FC236}">
              <a16:creationId xmlns:a16="http://schemas.microsoft.com/office/drawing/2014/main" id="{71E10890-9EE5-4D07-B78A-2B49477CC9D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86" name="直線コネクタ 485">
          <a:extLst>
            <a:ext uri="{FF2B5EF4-FFF2-40B4-BE49-F238E27FC236}">
              <a16:creationId xmlns:a16="http://schemas.microsoft.com/office/drawing/2014/main" id="{8256F02A-A402-4F9F-9529-B25416DD1275}"/>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87" name="テキスト ボックス 486">
          <a:extLst>
            <a:ext uri="{FF2B5EF4-FFF2-40B4-BE49-F238E27FC236}">
              <a16:creationId xmlns:a16="http://schemas.microsoft.com/office/drawing/2014/main" id="{DC1B965F-0CD0-4F48-B7DE-78DBEF7AF77E}"/>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88" name="直線コネクタ 487">
          <a:extLst>
            <a:ext uri="{FF2B5EF4-FFF2-40B4-BE49-F238E27FC236}">
              <a16:creationId xmlns:a16="http://schemas.microsoft.com/office/drawing/2014/main" id="{019A00D1-C849-47E3-A990-CF25F87AA9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89" name="テキスト ボックス 488">
          <a:extLst>
            <a:ext uri="{FF2B5EF4-FFF2-40B4-BE49-F238E27FC236}">
              <a16:creationId xmlns:a16="http://schemas.microsoft.com/office/drawing/2014/main" id="{C29B1DC7-67B9-4873-B4BD-A28C6EE8A73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90" name="直線コネクタ 489">
          <a:extLst>
            <a:ext uri="{FF2B5EF4-FFF2-40B4-BE49-F238E27FC236}">
              <a16:creationId xmlns:a16="http://schemas.microsoft.com/office/drawing/2014/main" id="{DF9DB1DD-B277-4A97-9379-ADF12202868C}"/>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491" name="テキスト ボックス 490">
          <a:extLst>
            <a:ext uri="{FF2B5EF4-FFF2-40B4-BE49-F238E27FC236}">
              <a16:creationId xmlns:a16="http://schemas.microsoft.com/office/drawing/2014/main" id="{9A4FEC5F-10EE-48F1-B758-D62290CF3A8B}"/>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2" name="直線コネクタ 491">
          <a:extLst>
            <a:ext uri="{FF2B5EF4-FFF2-40B4-BE49-F238E27FC236}">
              <a16:creationId xmlns:a16="http://schemas.microsoft.com/office/drawing/2014/main" id="{A1EF2DEB-4046-464F-B4EC-22454ACF8BB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93" name="テキスト ボックス 492">
          <a:extLst>
            <a:ext uri="{FF2B5EF4-FFF2-40B4-BE49-F238E27FC236}">
              <a16:creationId xmlns:a16="http://schemas.microsoft.com/office/drawing/2014/main" id="{A18CCAFA-A0C8-4DEF-83A1-A4416C4A9AAF}"/>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4" name="【一般廃棄物処理施設】&#10;一人当たり有形固定資産（償却資産）額グラフ枠">
          <a:extLst>
            <a:ext uri="{FF2B5EF4-FFF2-40B4-BE49-F238E27FC236}">
              <a16:creationId xmlns:a16="http://schemas.microsoft.com/office/drawing/2014/main" id="{C58F221C-2F5D-47D8-9870-3D30F435CF3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21601</xdr:rowOff>
    </xdr:from>
    <xdr:to>
      <xdr:col>116</xdr:col>
      <xdr:colOff>62864</xdr:colOff>
      <xdr:row>42</xdr:row>
      <xdr:rowOff>37949</xdr:rowOff>
    </xdr:to>
    <xdr:cxnSp macro="">
      <xdr:nvCxnSpPr>
        <xdr:cNvPr id="495" name="直線コネクタ 494">
          <a:extLst>
            <a:ext uri="{FF2B5EF4-FFF2-40B4-BE49-F238E27FC236}">
              <a16:creationId xmlns:a16="http://schemas.microsoft.com/office/drawing/2014/main" id="{20A17846-666F-426A-A73C-ABCB5F818210}"/>
            </a:ext>
          </a:extLst>
        </xdr:cNvPr>
        <xdr:cNvCxnSpPr/>
      </xdr:nvCxnSpPr>
      <xdr:spPr>
        <a:xfrm flipV="1">
          <a:off x="22160864" y="5850901"/>
          <a:ext cx="0" cy="138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41776</xdr:rowOff>
    </xdr:from>
    <xdr:ext cx="378565" cy="259045"/>
    <xdr:sp macro="" textlink="">
      <xdr:nvSpPr>
        <xdr:cNvPr id="496" name="【一般廃棄物処理施設】&#10;一人当たり有形固定資産（償却資産）額最小値テキスト">
          <a:extLst>
            <a:ext uri="{FF2B5EF4-FFF2-40B4-BE49-F238E27FC236}">
              <a16:creationId xmlns:a16="http://schemas.microsoft.com/office/drawing/2014/main" id="{5BED52D3-0293-4379-98F2-E94350EE3041}"/>
            </a:ext>
          </a:extLst>
        </xdr:cNvPr>
        <xdr:cNvSpPr txBox="1"/>
      </xdr:nvSpPr>
      <xdr:spPr>
        <a:xfrm>
          <a:off x="22199600" y="7242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37949</xdr:rowOff>
    </xdr:from>
    <xdr:to>
      <xdr:col>116</xdr:col>
      <xdr:colOff>152400</xdr:colOff>
      <xdr:row>42</xdr:row>
      <xdr:rowOff>37949</xdr:rowOff>
    </xdr:to>
    <xdr:cxnSp macro="">
      <xdr:nvCxnSpPr>
        <xdr:cNvPr id="497" name="直線コネクタ 496">
          <a:extLst>
            <a:ext uri="{FF2B5EF4-FFF2-40B4-BE49-F238E27FC236}">
              <a16:creationId xmlns:a16="http://schemas.microsoft.com/office/drawing/2014/main" id="{91C1F3B7-B6ED-40A5-A9E0-765814912B17}"/>
            </a:ext>
          </a:extLst>
        </xdr:cNvPr>
        <xdr:cNvCxnSpPr/>
      </xdr:nvCxnSpPr>
      <xdr:spPr>
        <a:xfrm>
          <a:off x="22072600" y="7238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139728</xdr:rowOff>
    </xdr:from>
    <xdr:ext cx="690189" cy="259045"/>
    <xdr:sp macro="" textlink="">
      <xdr:nvSpPr>
        <xdr:cNvPr id="498" name="【一般廃棄物処理施設】&#10;一人当たり有形固定資産（償却資産）額最大値テキスト">
          <a:extLst>
            <a:ext uri="{FF2B5EF4-FFF2-40B4-BE49-F238E27FC236}">
              <a16:creationId xmlns:a16="http://schemas.microsoft.com/office/drawing/2014/main" id="{67227B55-D15E-4364-B686-BB669EAACE95}"/>
            </a:ext>
          </a:extLst>
        </xdr:cNvPr>
        <xdr:cNvSpPr txBox="1"/>
      </xdr:nvSpPr>
      <xdr:spPr>
        <a:xfrm>
          <a:off x="22199600" y="5626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21601</xdr:rowOff>
    </xdr:from>
    <xdr:to>
      <xdr:col>116</xdr:col>
      <xdr:colOff>152400</xdr:colOff>
      <xdr:row>34</xdr:row>
      <xdr:rowOff>21601</xdr:rowOff>
    </xdr:to>
    <xdr:cxnSp macro="">
      <xdr:nvCxnSpPr>
        <xdr:cNvPr id="499" name="直線コネクタ 498">
          <a:extLst>
            <a:ext uri="{FF2B5EF4-FFF2-40B4-BE49-F238E27FC236}">
              <a16:creationId xmlns:a16="http://schemas.microsoft.com/office/drawing/2014/main" id="{2B37C8AA-3AFE-483D-A2DD-E7B5962E484B}"/>
            </a:ext>
          </a:extLst>
        </xdr:cNvPr>
        <xdr:cNvCxnSpPr/>
      </xdr:nvCxnSpPr>
      <xdr:spPr>
        <a:xfrm>
          <a:off x="22072600" y="585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158376</xdr:rowOff>
    </xdr:from>
    <xdr:ext cx="599010" cy="259045"/>
    <xdr:sp macro="" textlink="">
      <xdr:nvSpPr>
        <xdr:cNvPr id="500" name="【一般廃棄物処理施設】&#10;一人当たり有形固定資産（償却資産）額平均値テキスト">
          <a:extLst>
            <a:ext uri="{FF2B5EF4-FFF2-40B4-BE49-F238E27FC236}">
              <a16:creationId xmlns:a16="http://schemas.microsoft.com/office/drawing/2014/main" id="{41C486B4-A8E3-4572-A8D1-BA91E8D7E134}"/>
            </a:ext>
          </a:extLst>
        </xdr:cNvPr>
        <xdr:cNvSpPr txBox="1"/>
      </xdr:nvSpPr>
      <xdr:spPr>
        <a:xfrm>
          <a:off x="22199600" y="6844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135499</xdr:rowOff>
    </xdr:from>
    <xdr:to>
      <xdr:col>116</xdr:col>
      <xdr:colOff>114300</xdr:colOff>
      <xdr:row>41</xdr:row>
      <xdr:rowOff>65649</xdr:rowOff>
    </xdr:to>
    <xdr:sp macro="" textlink="">
      <xdr:nvSpPr>
        <xdr:cNvPr id="501" name="フローチャート: 判断 500">
          <a:extLst>
            <a:ext uri="{FF2B5EF4-FFF2-40B4-BE49-F238E27FC236}">
              <a16:creationId xmlns:a16="http://schemas.microsoft.com/office/drawing/2014/main" id="{A08FDD5A-C864-49F6-B107-E56AF5ACF44F}"/>
            </a:ext>
          </a:extLst>
        </xdr:cNvPr>
        <xdr:cNvSpPr/>
      </xdr:nvSpPr>
      <xdr:spPr>
        <a:xfrm>
          <a:off x="22110700" y="69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153257</xdr:rowOff>
    </xdr:from>
    <xdr:to>
      <xdr:col>112</xdr:col>
      <xdr:colOff>38100</xdr:colOff>
      <xdr:row>41</xdr:row>
      <xdr:rowOff>83407</xdr:rowOff>
    </xdr:to>
    <xdr:sp macro="" textlink="">
      <xdr:nvSpPr>
        <xdr:cNvPr id="502" name="フローチャート: 判断 501">
          <a:extLst>
            <a:ext uri="{FF2B5EF4-FFF2-40B4-BE49-F238E27FC236}">
              <a16:creationId xmlns:a16="http://schemas.microsoft.com/office/drawing/2014/main" id="{A09AD2EB-D91F-45FA-AC95-914CB3C90794}"/>
            </a:ext>
          </a:extLst>
        </xdr:cNvPr>
        <xdr:cNvSpPr/>
      </xdr:nvSpPr>
      <xdr:spPr>
        <a:xfrm>
          <a:off x="21272500" y="70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94276</xdr:rowOff>
    </xdr:from>
    <xdr:to>
      <xdr:col>107</xdr:col>
      <xdr:colOff>101600</xdr:colOff>
      <xdr:row>41</xdr:row>
      <xdr:rowOff>24426</xdr:rowOff>
    </xdr:to>
    <xdr:sp macro="" textlink="">
      <xdr:nvSpPr>
        <xdr:cNvPr id="503" name="フローチャート: 判断 502">
          <a:extLst>
            <a:ext uri="{FF2B5EF4-FFF2-40B4-BE49-F238E27FC236}">
              <a16:creationId xmlns:a16="http://schemas.microsoft.com/office/drawing/2014/main" id="{95B9DB44-97E3-4F0A-8D00-C0D187FC9159}"/>
            </a:ext>
          </a:extLst>
        </xdr:cNvPr>
        <xdr:cNvSpPr/>
      </xdr:nvSpPr>
      <xdr:spPr>
        <a:xfrm>
          <a:off x="20383500" y="695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101957</xdr:rowOff>
    </xdr:from>
    <xdr:to>
      <xdr:col>102</xdr:col>
      <xdr:colOff>165100</xdr:colOff>
      <xdr:row>41</xdr:row>
      <xdr:rowOff>32107</xdr:rowOff>
    </xdr:to>
    <xdr:sp macro="" textlink="">
      <xdr:nvSpPr>
        <xdr:cNvPr id="504" name="フローチャート: 判断 503">
          <a:extLst>
            <a:ext uri="{FF2B5EF4-FFF2-40B4-BE49-F238E27FC236}">
              <a16:creationId xmlns:a16="http://schemas.microsoft.com/office/drawing/2014/main" id="{CB96D3FF-7000-4587-8B98-24F388B94254}"/>
            </a:ext>
          </a:extLst>
        </xdr:cNvPr>
        <xdr:cNvSpPr/>
      </xdr:nvSpPr>
      <xdr:spPr>
        <a:xfrm>
          <a:off x="19494500" y="6959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5" name="テキスト ボックス 504">
          <a:extLst>
            <a:ext uri="{FF2B5EF4-FFF2-40B4-BE49-F238E27FC236}">
              <a16:creationId xmlns:a16="http://schemas.microsoft.com/office/drawing/2014/main" id="{C62C806A-C5C5-439C-B90F-EE1CE75250B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6" name="テキスト ボックス 505">
          <a:extLst>
            <a:ext uri="{FF2B5EF4-FFF2-40B4-BE49-F238E27FC236}">
              <a16:creationId xmlns:a16="http://schemas.microsoft.com/office/drawing/2014/main" id="{F69ACE6F-9923-43C4-AE81-6E7596A0D5B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7" name="テキスト ボックス 506">
          <a:extLst>
            <a:ext uri="{FF2B5EF4-FFF2-40B4-BE49-F238E27FC236}">
              <a16:creationId xmlns:a16="http://schemas.microsoft.com/office/drawing/2014/main" id="{6DD7FCBF-7B2E-4917-9414-B683AD6450C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8" name="テキスト ボックス 507">
          <a:extLst>
            <a:ext uri="{FF2B5EF4-FFF2-40B4-BE49-F238E27FC236}">
              <a16:creationId xmlns:a16="http://schemas.microsoft.com/office/drawing/2014/main" id="{E393EA53-824F-41E7-9DC8-B39C1615860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9" name="テキスト ボックス 508">
          <a:extLst>
            <a:ext uri="{FF2B5EF4-FFF2-40B4-BE49-F238E27FC236}">
              <a16:creationId xmlns:a16="http://schemas.microsoft.com/office/drawing/2014/main" id="{48E79B40-125B-4C58-8FE4-30923B8A757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102984</xdr:rowOff>
    </xdr:from>
    <xdr:to>
      <xdr:col>116</xdr:col>
      <xdr:colOff>114300</xdr:colOff>
      <xdr:row>42</xdr:row>
      <xdr:rowOff>33134</xdr:rowOff>
    </xdr:to>
    <xdr:sp macro="" textlink="">
      <xdr:nvSpPr>
        <xdr:cNvPr id="510" name="楕円 509">
          <a:extLst>
            <a:ext uri="{FF2B5EF4-FFF2-40B4-BE49-F238E27FC236}">
              <a16:creationId xmlns:a16="http://schemas.microsoft.com/office/drawing/2014/main" id="{107D0FF1-7005-4868-992C-98C0D4C8C835}"/>
            </a:ext>
          </a:extLst>
        </xdr:cNvPr>
        <xdr:cNvSpPr/>
      </xdr:nvSpPr>
      <xdr:spPr>
        <a:xfrm>
          <a:off x="22110700" y="713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17911</xdr:rowOff>
    </xdr:from>
    <xdr:ext cx="534377" cy="259045"/>
    <xdr:sp macro="" textlink="">
      <xdr:nvSpPr>
        <xdr:cNvPr id="511" name="【一般廃棄物処理施設】&#10;一人当たり有形固定資産（償却資産）額該当値テキスト">
          <a:extLst>
            <a:ext uri="{FF2B5EF4-FFF2-40B4-BE49-F238E27FC236}">
              <a16:creationId xmlns:a16="http://schemas.microsoft.com/office/drawing/2014/main" id="{C9CDB3F3-EC4E-4C63-9A25-EC3051B9687A}"/>
            </a:ext>
          </a:extLst>
        </xdr:cNvPr>
        <xdr:cNvSpPr txBox="1"/>
      </xdr:nvSpPr>
      <xdr:spPr>
        <a:xfrm>
          <a:off x="22199600" y="704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104017</xdr:rowOff>
    </xdr:from>
    <xdr:to>
      <xdr:col>112</xdr:col>
      <xdr:colOff>38100</xdr:colOff>
      <xdr:row>42</xdr:row>
      <xdr:rowOff>34167</xdr:rowOff>
    </xdr:to>
    <xdr:sp macro="" textlink="">
      <xdr:nvSpPr>
        <xdr:cNvPr id="512" name="楕円 511">
          <a:extLst>
            <a:ext uri="{FF2B5EF4-FFF2-40B4-BE49-F238E27FC236}">
              <a16:creationId xmlns:a16="http://schemas.microsoft.com/office/drawing/2014/main" id="{A2433F21-937C-434F-962A-DDF46BEA6A0A}"/>
            </a:ext>
          </a:extLst>
        </xdr:cNvPr>
        <xdr:cNvSpPr/>
      </xdr:nvSpPr>
      <xdr:spPr>
        <a:xfrm>
          <a:off x="21272500" y="713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153784</xdr:rowOff>
    </xdr:from>
    <xdr:to>
      <xdr:col>116</xdr:col>
      <xdr:colOff>63500</xdr:colOff>
      <xdr:row>41</xdr:row>
      <xdr:rowOff>154817</xdr:rowOff>
    </xdr:to>
    <xdr:cxnSp macro="">
      <xdr:nvCxnSpPr>
        <xdr:cNvPr id="513" name="直線コネクタ 512">
          <a:extLst>
            <a:ext uri="{FF2B5EF4-FFF2-40B4-BE49-F238E27FC236}">
              <a16:creationId xmlns:a16="http://schemas.microsoft.com/office/drawing/2014/main" id="{186BEB79-AD5F-47AB-A4F9-B8D43BC71334}"/>
            </a:ext>
          </a:extLst>
        </xdr:cNvPr>
        <xdr:cNvCxnSpPr/>
      </xdr:nvCxnSpPr>
      <xdr:spPr>
        <a:xfrm flipV="1">
          <a:off x="21323300" y="7183234"/>
          <a:ext cx="838200" cy="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47513</xdr:rowOff>
    </xdr:from>
    <xdr:to>
      <xdr:col>107</xdr:col>
      <xdr:colOff>101600</xdr:colOff>
      <xdr:row>41</xdr:row>
      <xdr:rowOff>149113</xdr:rowOff>
    </xdr:to>
    <xdr:sp macro="" textlink="">
      <xdr:nvSpPr>
        <xdr:cNvPr id="514" name="楕円 513">
          <a:extLst>
            <a:ext uri="{FF2B5EF4-FFF2-40B4-BE49-F238E27FC236}">
              <a16:creationId xmlns:a16="http://schemas.microsoft.com/office/drawing/2014/main" id="{957CEF7F-E33B-4C78-B2B1-72CFAF9BE317}"/>
            </a:ext>
          </a:extLst>
        </xdr:cNvPr>
        <xdr:cNvSpPr/>
      </xdr:nvSpPr>
      <xdr:spPr>
        <a:xfrm>
          <a:off x="20383500" y="707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98313</xdr:rowOff>
    </xdr:from>
    <xdr:to>
      <xdr:col>111</xdr:col>
      <xdr:colOff>177800</xdr:colOff>
      <xdr:row>41</xdr:row>
      <xdr:rowOff>154817</xdr:rowOff>
    </xdr:to>
    <xdr:cxnSp macro="">
      <xdr:nvCxnSpPr>
        <xdr:cNvPr id="515" name="直線コネクタ 514">
          <a:extLst>
            <a:ext uri="{FF2B5EF4-FFF2-40B4-BE49-F238E27FC236}">
              <a16:creationId xmlns:a16="http://schemas.microsoft.com/office/drawing/2014/main" id="{77FBBDB0-0158-4436-9310-3CC8FC6AD348}"/>
            </a:ext>
          </a:extLst>
        </xdr:cNvPr>
        <xdr:cNvCxnSpPr/>
      </xdr:nvCxnSpPr>
      <xdr:spPr>
        <a:xfrm>
          <a:off x="20434300" y="7127763"/>
          <a:ext cx="889000" cy="56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99934</xdr:rowOff>
    </xdr:from>
    <xdr:ext cx="599010" cy="259045"/>
    <xdr:sp macro="" textlink="">
      <xdr:nvSpPr>
        <xdr:cNvPr id="516" name="n_1aveValue【一般廃棄物処理施設】&#10;一人当たり有形固定資産（償却資産）額">
          <a:extLst>
            <a:ext uri="{FF2B5EF4-FFF2-40B4-BE49-F238E27FC236}">
              <a16:creationId xmlns:a16="http://schemas.microsoft.com/office/drawing/2014/main" id="{0F3A0BEA-A66C-4ACC-B882-B420BE5661B4}"/>
            </a:ext>
          </a:extLst>
        </xdr:cNvPr>
        <xdr:cNvSpPr txBox="1"/>
      </xdr:nvSpPr>
      <xdr:spPr>
        <a:xfrm>
          <a:off x="21011095" y="6786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40953</xdr:rowOff>
    </xdr:from>
    <xdr:ext cx="599010" cy="259045"/>
    <xdr:sp macro="" textlink="">
      <xdr:nvSpPr>
        <xdr:cNvPr id="517" name="n_2aveValue【一般廃棄物処理施設】&#10;一人当たり有形固定資産（償却資産）額">
          <a:extLst>
            <a:ext uri="{FF2B5EF4-FFF2-40B4-BE49-F238E27FC236}">
              <a16:creationId xmlns:a16="http://schemas.microsoft.com/office/drawing/2014/main" id="{271C655C-E1DD-4155-A1E4-B1026C12BC60}"/>
            </a:ext>
          </a:extLst>
        </xdr:cNvPr>
        <xdr:cNvSpPr txBox="1"/>
      </xdr:nvSpPr>
      <xdr:spPr>
        <a:xfrm>
          <a:off x="20134795" y="672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48634</xdr:rowOff>
    </xdr:from>
    <xdr:ext cx="599010" cy="259045"/>
    <xdr:sp macro="" textlink="">
      <xdr:nvSpPr>
        <xdr:cNvPr id="518" name="n_3aveValue【一般廃棄物処理施設】&#10;一人当たり有形固定資産（償却資産）額">
          <a:extLst>
            <a:ext uri="{FF2B5EF4-FFF2-40B4-BE49-F238E27FC236}">
              <a16:creationId xmlns:a16="http://schemas.microsoft.com/office/drawing/2014/main" id="{AF05F511-6FAE-42DA-B777-1462F6410642}"/>
            </a:ext>
          </a:extLst>
        </xdr:cNvPr>
        <xdr:cNvSpPr txBox="1"/>
      </xdr:nvSpPr>
      <xdr:spPr>
        <a:xfrm>
          <a:off x="19245795" y="6735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25294</xdr:rowOff>
    </xdr:from>
    <xdr:ext cx="534377" cy="259045"/>
    <xdr:sp macro="" textlink="">
      <xdr:nvSpPr>
        <xdr:cNvPr id="519" name="n_1mainValue【一般廃棄物処理施設】&#10;一人当たり有形固定資産（償却資産）額">
          <a:extLst>
            <a:ext uri="{FF2B5EF4-FFF2-40B4-BE49-F238E27FC236}">
              <a16:creationId xmlns:a16="http://schemas.microsoft.com/office/drawing/2014/main" id="{8220F937-D142-4F12-9CF9-0D7BE433FE6D}"/>
            </a:ext>
          </a:extLst>
        </xdr:cNvPr>
        <xdr:cNvSpPr txBox="1"/>
      </xdr:nvSpPr>
      <xdr:spPr>
        <a:xfrm>
          <a:off x="21043411" y="7226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140240</xdr:rowOff>
    </xdr:from>
    <xdr:ext cx="534377" cy="259045"/>
    <xdr:sp macro="" textlink="">
      <xdr:nvSpPr>
        <xdr:cNvPr id="520" name="n_2mainValue【一般廃棄物処理施設】&#10;一人当たり有形固定資産（償却資産）額">
          <a:extLst>
            <a:ext uri="{FF2B5EF4-FFF2-40B4-BE49-F238E27FC236}">
              <a16:creationId xmlns:a16="http://schemas.microsoft.com/office/drawing/2014/main" id="{CA53E7EF-0196-4156-9ACE-1A2344F5F955}"/>
            </a:ext>
          </a:extLst>
        </xdr:cNvPr>
        <xdr:cNvSpPr txBox="1"/>
      </xdr:nvSpPr>
      <xdr:spPr>
        <a:xfrm>
          <a:off x="20167111" y="716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1" name="正方形/長方形 520">
          <a:extLst>
            <a:ext uri="{FF2B5EF4-FFF2-40B4-BE49-F238E27FC236}">
              <a16:creationId xmlns:a16="http://schemas.microsoft.com/office/drawing/2014/main" id="{9C6D61C9-3681-42A9-8776-B5C1977740E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2" name="正方形/長方形 521">
          <a:extLst>
            <a:ext uri="{FF2B5EF4-FFF2-40B4-BE49-F238E27FC236}">
              <a16:creationId xmlns:a16="http://schemas.microsoft.com/office/drawing/2014/main" id="{74DA38BF-66D9-4DB3-AAB1-15225ABBC7A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3" name="正方形/長方形 522">
          <a:extLst>
            <a:ext uri="{FF2B5EF4-FFF2-40B4-BE49-F238E27FC236}">
              <a16:creationId xmlns:a16="http://schemas.microsoft.com/office/drawing/2014/main" id="{D18116FD-CC05-4BBF-A787-3AA7C3E5C41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4" name="正方形/長方形 523">
          <a:extLst>
            <a:ext uri="{FF2B5EF4-FFF2-40B4-BE49-F238E27FC236}">
              <a16:creationId xmlns:a16="http://schemas.microsoft.com/office/drawing/2014/main" id="{8C5D5F1B-F6E6-47A1-A8DE-5F007A52BD9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5" name="正方形/長方形 524">
          <a:extLst>
            <a:ext uri="{FF2B5EF4-FFF2-40B4-BE49-F238E27FC236}">
              <a16:creationId xmlns:a16="http://schemas.microsoft.com/office/drawing/2014/main" id="{39543D64-9CEE-41F0-A036-BDC55B44B92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6" name="正方形/長方形 525">
          <a:extLst>
            <a:ext uri="{FF2B5EF4-FFF2-40B4-BE49-F238E27FC236}">
              <a16:creationId xmlns:a16="http://schemas.microsoft.com/office/drawing/2014/main" id="{A0238A5B-BFBF-4C65-AD8F-BD35FE3A402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7" name="正方形/長方形 526">
          <a:extLst>
            <a:ext uri="{FF2B5EF4-FFF2-40B4-BE49-F238E27FC236}">
              <a16:creationId xmlns:a16="http://schemas.microsoft.com/office/drawing/2014/main" id="{93262792-4DAC-47BC-B5C6-E4D067D15AA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8" name="正方形/長方形 527">
          <a:extLst>
            <a:ext uri="{FF2B5EF4-FFF2-40B4-BE49-F238E27FC236}">
              <a16:creationId xmlns:a16="http://schemas.microsoft.com/office/drawing/2014/main" id="{9052B78C-9AE6-44A3-916A-1578144A570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9" name="テキスト ボックス 528">
          <a:extLst>
            <a:ext uri="{FF2B5EF4-FFF2-40B4-BE49-F238E27FC236}">
              <a16:creationId xmlns:a16="http://schemas.microsoft.com/office/drawing/2014/main" id="{6C349764-1F5D-44E2-9793-51700440CA9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0" name="直線コネクタ 529">
          <a:extLst>
            <a:ext uri="{FF2B5EF4-FFF2-40B4-BE49-F238E27FC236}">
              <a16:creationId xmlns:a16="http://schemas.microsoft.com/office/drawing/2014/main" id="{50C5666D-325F-4D39-9472-E2C1FC1ACCC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31" name="直線コネクタ 530">
          <a:extLst>
            <a:ext uri="{FF2B5EF4-FFF2-40B4-BE49-F238E27FC236}">
              <a16:creationId xmlns:a16="http://schemas.microsoft.com/office/drawing/2014/main" id="{8820FAA5-E0FC-47B9-AB7D-8D39CF927299}"/>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32" name="テキスト ボックス 531">
          <a:extLst>
            <a:ext uri="{FF2B5EF4-FFF2-40B4-BE49-F238E27FC236}">
              <a16:creationId xmlns:a16="http://schemas.microsoft.com/office/drawing/2014/main" id="{611042E5-BB0A-43C0-BCAD-53A63804E4D5}"/>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33" name="直線コネクタ 532">
          <a:extLst>
            <a:ext uri="{FF2B5EF4-FFF2-40B4-BE49-F238E27FC236}">
              <a16:creationId xmlns:a16="http://schemas.microsoft.com/office/drawing/2014/main" id="{89363052-53E4-48A5-A164-2C79C845A901}"/>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34" name="テキスト ボックス 533">
          <a:extLst>
            <a:ext uri="{FF2B5EF4-FFF2-40B4-BE49-F238E27FC236}">
              <a16:creationId xmlns:a16="http://schemas.microsoft.com/office/drawing/2014/main" id="{3977F012-26DD-4C13-BE0F-D0339FA06783}"/>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35" name="直線コネクタ 534">
          <a:extLst>
            <a:ext uri="{FF2B5EF4-FFF2-40B4-BE49-F238E27FC236}">
              <a16:creationId xmlns:a16="http://schemas.microsoft.com/office/drawing/2014/main" id="{E5094033-FFC9-4287-B81E-7883DB5758B2}"/>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6" name="テキスト ボックス 535">
          <a:extLst>
            <a:ext uri="{FF2B5EF4-FFF2-40B4-BE49-F238E27FC236}">
              <a16:creationId xmlns:a16="http://schemas.microsoft.com/office/drawing/2014/main" id="{0A4069ED-7BCD-4EDF-A6DC-3921ADB8AB14}"/>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7" name="直線コネクタ 536">
          <a:extLst>
            <a:ext uri="{FF2B5EF4-FFF2-40B4-BE49-F238E27FC236}">
              <a16:creationId xmlns:a16="http://schemas.microsoft.com/office/drawing/2014/main" id="{72555A8A-A2BE-4BF8-B4A5-A9836D552708}"/>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8" name="テキスト ボックス 537">
          <a:extLst>
            <a:ext uri="{FF2B5EF4-FFF2-40B4-BE49-F238E27FC236}">
              <a16:creationId xmlns:a16="http://schemas.microsoft.com/office/drawing/2014/main" id="{ECC34ABA-074C-48BE-A1E0-28662B076B3E}"/>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9" name="直線コネクタ 538">
          <a:extLst>
            <a:ext uri="{FF2B5EF4-FFF2-40B4-BE49-F238E27FC236}">
              <a16:creationId xmlns:a16="http://schemas.microsoft.com/office/drawing/2014/main" id="{F5E0A173-827C-4DC3-A3B8-785F891723FB}"/>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40" name="テキスト ボックス 539">
          <a:extLst>
            <a:ext uri="{FF2B5EF4-FFF2-40B4-BE49-F238E27FC236}">
              <a16:creationId xmlns:a16="http://schemas.microsoft.com/office/drawing/2014/main" id="{E07DB83D-D597-4D9F-AE26-67A262FB6D0D}"/>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41" name="直線コネクタ 540">
          <a:extLst>
            <a:ext uri="{FF2B5EF4-FFF2-40B4-BE49-F238E27FC236}">
              <a16:creationId xmlns:a16="http://schemas.microsoft.com/office/drawing/2014/main" id="{0ADCD990-E63B-4E79-80CE-EA556227620C}"/>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42" name="テキスト ボックス 541">
          <a:extLst>
            <a:ext uri="{FF2B5EF4-FFF2-40B4-BE49-F238E27FC236}">
              <a16:creationId xmlns:a16="http://schemas.microsoft.com/office/drawing/2014/main" id="{7EC74844-B953-40BC-9D1A-37575DCC4E47}"/>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3" name="直線コネクタ 542">
          <a:extLst>
            <a:ext uri="{FF2B5EF4-FFF2-40B4-BE49-F238E27FC236}">
              <a16:creationId xmlns:a16="http://schemas.microsoft.com/office/drawing/2014/main" id="{9B1B7E87-922B-4D7C-9F62-665F8B91CFC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4" name="テキスト ボックス 543">
          <a:extLst>
            <a:ext uri="{FF2B5EF4-FFF2-40B4-BE49-F238E27FC236}">
              <a16:creationId xmlns:a16="http://schemas.microsoft.com/office/drawing/2014/main" id="{526E6D91-48FC-4A0A-BFCE-92EDB7285D84}"/>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5" name="【保健センター・保健所】&#10;有形固定資産減価償却率グラフ枠">
          <a:extLst>
            <a:ext uri="{FF2B5EF4-FFF2-40B4-BE49-F238E27FC236}">
              <a16:creationId xmlns:a16="http://schemas.microsoft.com/office/drawing/2014/main" id="{4568B1EE-A10F-4012-B7B9-7CC31157A5A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130628</xdr:rowOff>
    </xdr:from>
    <xdr:to>
      <xdr:col>85</xdr:col>
      <xdr:colOff>126364</xdr:colOff>
      <xdr:row>64</xdr:row>
      <xdr:rowOff>65315</xdr:rowOff>
    </xdr:to>
    <xdr:cxnSp macro="">
      <xdr:nvCxnSpPr>
        <xdr:cNvPr id="546" name="直線コネクタ 545">
          <a:extLst>
            <a:ext uri="{FF2B5EF4-FFF2-40B4-BE49-F238E27FC236}">
              <a16:creationId xmlns:a16="http://schemas.microsoft.com/office/drawing/2014/main" id="{B8D3B92E-5A6E-44B5-9A5D-A61D772F30C9}"/>
            </a:ext>
          </a:extLst>
        </xdr:cNvPr>
        <xdr:cNvCxnSpPr/>
      </xdr:nvCxnSpPr>
      <xdr:spPr>
        <a:xfrm flipV="1">
          <a:off x="16318864" y="9560378"/>
          <a:ext cx="0" cy="1477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69142</xdr:rowOff>
    </xdr:from>
    <xdr:ext cx="340478" cy="259045"/>
    <xdr:sp macro="" textlink="">
      <xdr:nvSpPr>
        <xdr:cNvPr id="547" name="【保健センター・保健所】&#10;有形固定資産減価償却率最小値テキスト">
          <a:extLst>
            <a:ext uri="{FF2B5EF4-FFF2-40B4-BE49-F238E27FC236}">
              <a16:creationId xmlns:a16="http://schemas.microsoft.com/office/drawing/2014/main" id="{D0656AF6-0F3D-4CE4-BD9C-4FC72FA20D5B}"/>
            </a:ext>
          </a:extLst>
        </xdr:cNvPr>
        <xdr:cNvSpPr txBox="1"/>
      </xdr:nvSpPr>
      <xdr:spPr>
        <a:xfrm>
          <a:off x="16357600" y="1104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65315</xdr:rowOff>
    </xdr:from>
    <xdr:to>
      <xdr:col>86</xdr:col>
      <xdr:colOff>25400</xdr:colOff>
      <xdr:row>64</xdr:row>
      <xdr:rowOff>65315</xdr:rowOff>
    </xdr:to>
    <xdr:cxnSp macro="">
      <xdr:nvCxnSpPr>
        <xdr:cNvPr id="548" name="直線コネクタ 547">
          <a:extLst>
            <a:ext uri="{FF2B5EF4-FFF2-40B4-BE49-F238E27FC236}">
              <a16:creationId xmlns:a16="http://schemas.microsoft.com/office/drawing/2014/main" id="{87AA39FB-2616-4400-BAC4-6510FC97EA08}"/>
            </a:ext>
          </a:extLst>
        </xdr:cNvPr>
        <xdr:cNvCxnSpPr/>
      </xdr:nvCxnSpPr>
      <xdr:spPr>
        <a:xfrm>
          <a:off x="16230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77305</xdr:rowOff>
    </xdr:from>
    <xdr:ext cx="405111" cy="259045"/>
    <xdr:sp macro="" textlink="">
      <xdr:nvSpPr>
        <xdr:cNvPr id="549" name="【保健センター・保健所】&#10;有形固定資産減価償却率最大値テキスト">
          <a:extLst>
            <a:ext uri="{FF2B5EF4-FFF2-40B4-BE49-F238E27FC236}">
              <a16:creationId xmlns:a16="http://schemas.microsoft.com/office/drawing/2014/main" id="{03E974CC-A029-455D-8EC5-FE65710A5507}"/>
            </a:ext>
          </a:extLst>
        </xdr:cNvPr>
        <xdr:cNvSpPr txBox="1"/>
      </xdr:nvSpPr>
      <xdr:spPr>
        <a:xfrm>
          <a:off x="16357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130628</xdr:rowOff>
    </xdr:from>
    <xdr:to>
      <xdr:col>86</xdr:col>
      <xdr:colOff>25400</xdr:colOff>
      <xdr:row>55</xdr:row>
      <xdr:rowOff>130628</xdr:rowOff>
    </xdr:to>
    <xdr:cxnSp macro="">
      <xdr:nvCxnSpPr>
        <xdr:cNvPr id="550" name="直線コネクタ 549">
          <a:extLst>
            <a:ext uri="{FF2B5EF4-FFF2-40B4-BE49-F238E27FC236}">
              <a16:creationId xmlns:a16="http://schemas.microsoft.com/office/drawing/2014/main" id="{F2DB1464-8BEE-48A3-AD00-6E2FFA2A245D}"/>
            </a:ext>
          </a:extLst>
        </xdr:cNvPr>
        <xdr:cNvCxnSpPr/>
      </xdr:nvCxnSpPr>
      <xdr:spPr>
        <a:xfrm>
          <a:off x="16230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81115</xdr:rowOff>
    </xdr:from>
    <xdr:ext cx="405111" cy="259045"/>
    <xdr:sp macro="" textlink="">
      <xdr:nvSpPr>
        <xdr:cNvPr id="551" name="【保健センター・保健所】&#10;有形固定資産減価償却率平均値テキスト">
          <a:extLst>
            <a:ext uri="{FF2B5EF4-FFF2-40B4-BE49-F238E27FC236}">
              <a16:creationId xmlns:a16="http://schemas.microsoft.com/office/drawing/2014/main" id="{16566606-18DB-494D-8A91-F35EC61878E6}"/>
            </a:ext>
          </a:extLst>
        </xdr:cNvPr>
        <xdr:cNvSpPr txBox="1"/>
      </xdr:nvSpPr>
      <xdr:spPr>
        <a:xfrm>
          <a:off x="16357600" y="10196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552" name="フローチャート: 判断 551">
          <a:extLst>
            <a:ext uri="{FF2B5EF4-FFF2-40B4-BE49-F238E27FC236}">
              <a16:creationId xmlns:a16="http://schemas.microsoft.com/office/drawing/2014/main" id="{E82E9229-61F6-4FD4-A50D-63CE945E76A6}"/>
            </a:ext>
          </a:extLst>
        </xdr:cNvPr>
        <xdr:cNvSpPr/>
      </xdr:nvSpPr>
      <xdr:spPr>
        <a:xfrm>
          <a:off x="162687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553" name="フローチャート: 判断 552">
          <a:extLst>
            <a:ext uri="{FF2B5EF4-FFF2-40B4-BE49-F238E27FC236}">
              <a16:creationId xmlns:a16="http://schemas.microsoft.com/office/drawing/2014/main" id="{A08BAC79-547F-4C06-B8B0-ADAB95C86889}"/>
            </a:ext>
          </a:extLst>
        </xdr:cNvPr>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14515</xdr:rowOff>
    </xdr:from>
    <xdr:to>
      <xdr:col>76</xdr:col>
      <xdr:colOff>165100</xdr:colOff>
      <xdr:row>60</xdr:row>
      <xdr:rowOff>116115</xdr:rowOff>
    </xdr:to>
    <xdr:sp macro="" textlink="">
      <xdr:nvSpPr>
        <xdr:cNvPr id="554" name="フローチャート: 判断 553">
          <a:extLst>
            <a:ext uri="{FF2B5EF4-FFF2-40B4-BE49-F238E27FC236}">
              <a16:creationId xmlns:a16="http://schemas.microsoft.com/office/drawing/2014/main" id="{52236901-338E-49B4-B8EE-CA2187EAD080}"/>
            </a:ext>
          </a:extLst>
        </xdr:cNvPr>
        <xdr:cNvSpPr/>
      </xdr:nvSpPr>
      <xdr:spPr>
        <a:xfrm>
          <a:off x="14541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43906</xdr:rowOff>
    </xdr:from>
    <xdr:to>
      <xdr:col>72</xdr:col>
      <xdr:colOff>38100</xdr:colOff>
      <xdr:row>60</xdr:row>
      <xdr:rowOff>145506</xdr:rowOff>
    </xdr:to>
    <xdr:sp macro="" textlink="">
      <xdr:nvSpPr>
        <xdr:cNvPr id="555" name="フローチャート: 判断 554">
          <a:extLst>
            <a:ext uri="{FF2B5EF4-FFF2-40B4-BE49-F238E27FC236}">
              <a16:creationId xmlns:a16="http://schemas.microsoft.com/office/drawing/2014/main" id="{82489939-D4E4-44F5-9574-8A828A5A975A}"/>
            </a:ext>
          </a:extLst>
        </xdr:cNvPr>
        <xdr:cNvSpPr/>
      </xdr:nvSpPr>
      <xdr:spPr>
        <a:xfrm>
          <a:off x="13652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id="{1155309C-BFD0-433F-A73B-5D3E7CF919D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id="{561EEBEC-1874-462A-ABAA-4D3B1D15865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id="{E5A0F505-2948-4A9D-9911-6AAD908BE73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id="{41A18C08-6E96-4506-948C-9DF913B3509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31137BC5-7BCD-46FC-BBFC-2625DBE18CF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68399</xdr:rowOff>
    </xdr:from>
    <xdr:to>
      <xdr:col>85</xdr:col>
      <xdr:colOff>177800</xdr:colOff>
      <xdr:row>56</xdr:row>
      <xdr:rowOff>169999</xdr:rowOff>
    </xdr:to>
    <xdr:sp macro="" textlink="">
      <xdr:nvSpPr>
        <xdr:cNvPr id="561" name="楕円 560">
          <a:extLst>
            <a:ext uri="{FF2B5EF4-FFF2-40B4-BE49-F238E27FC236}">
              <a16:creationId xmlns:a16="http://schemas.microsoft.com/office/drawing/2014/main" id="{9B7806AE-8009-410F-9A56-6A857D1DB278}"/>
            </a:ext>
          </a:extLst>
        </xdr:cNvPr>
        <xdr:cNvSpPr/>
      </xdr:nvSpPr>
      <xdr:spPr>
        <a:xfrm>
          <a:off x="16268700" y="966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91276</xdr:rowOff>
    </xdr:from>
    <xdr:ext cx="405111" cy="259045"/>
    <xdr:sp macro="" textlink="">
      <xdr:nvSpPr>
        <xdr:cNvPr id="562" name="【保健センター・保健所】&#10;有形固定資産減価償却率該当値テキスト">
          <a:extLst>
            <a:ext uri="{FF2B5EF4-FFF2-40B4-BE49-F238E27FC236}">
              <a16:creationId xmlns:a16="http://schemas.microsoft.com/office/drawing/2014/main" id="{E995CFDE-FB06-462C-B8B5-F28B1C3489F7}"/>
            </a:ext>
          </a:extLst>
        </xdr:cNvPr>
        <xdr:cNvSpPr txBox="1"/>
      </xdr:nvSpPr>
      <xdr:spPr>
        <a:xfrm>
          <a:off x="16357600" y="9521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62</xdr:row>
      <xdr:rowOff>30843</xdr:rowOff>
    </xdr:from>
    <xdr:to>
      <xdr:col>76</xdr:col>
      <xdr:colOff>165100</xdr:colOff>
      <xdr:row>62</xdr:row>
      <xdr:rowOff>132443</xdr:rowOff>
    </xdr:to>
    <xdr:sp macro="" textlink="">
      <xdr:nvSpPr>
        <xdr:cNvPr id="563" name="楕円 562">
          <a:extLst>
            <a:ext uri="{FF2B5EF4-FFF2-40B4-BE49-F238E27FC236}">
              <a16:creationId xmlns:a16="http://schemas.microsoft.com/office/drawing/2014/main" id="{2525F298-B40C-4844-8373-EE6F175D7A1C}"/>
            </a:ext>
          </a:extLst>
        </xdr:cNvPr>
        <xdr:cNvSpPr/>
      </xdr:nvSpPr>
      <xdr:spPr>
        <a:xfrm>
          <a:off x="145415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122844</xdr:rowOff>
    </xdr:from>
    <xdr:ext cx="405111" cy="259045"/>
    <xdr:sp macro="" textlink="">
      <xdr:nvSpPr>
        <xdr:cNvPr id="564" name="n_1aveValue【保健センター・保健所】&#10;有形固定資産減価償却率">
          <a:extLst>
            <a:ext uri="{FF2B5EF4-FFF2-40B4-BE49-F238E27FC236}">
              <a16:creationId xmlns:a16="http://schemas.microsoft.com/office/drawing/2014/main" id="{4B44CD15-B30C-46E6-9454-B255B5C60FEF}"/>
            </a:ext>
          </a:extLst>
        </xdr:cNvPr>
        <xdr:cNvSpPr txBox="1"/>
      </xdr:nvSpPr>
      <xdr:spPr>
        <a:xfrm>
          <a:off x="152660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132642</xdr:rowOff>
    </xdr:from>
    <xdr:ext cx="405111" cy="259045"/>
    <xdr:sp macro="" textlink="">
      <xdr:nvSpPr>
        <xdr:cNvPr id="565" name="n_2aveValue【保健センター・保健所】&#10;有形固定資産減価償却率">
          <a:extLst>
            <a:ext uri="{FF2B5EF4-FFF2-40B4-BE49-F238E27FC236}">
              <a16:creationId xmlns:a16="http://schemas.microsoft.com/office/drawing/2014/main" id="{93C5A321-5326-4E42-8AEE-CD96F1DFF8B1}"/>
            </a:ext>
          </a:extLst>
        </xdr:cNvPr>
        <xdr:cNvSpPr txBox="1"/>
      </xdr:nvSpPr>
      <xdr:spPr>
        <a:xfrm>
          <a:off x="143897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162033</xdr:rowOff>
    </xdr:from>
    <xdr:ext cx="405111" cy="259045"/>
    <xdr:sp macro="" textlink="">
      <xdr:nvSpPr>
        <xdr:cNvPr id="566" name="n_3aveValue【保健センター・保健所】&#10;有形固定資産減価償却率">
          <a:extLst>
            <a:ext uri="{FF2B5EF4-FFF2-40B4-BE49-F238E27FC236}">
              <a16:creationId xmlns:a16="http://schemas.microsoft.com/office/drawing/2014/main" id="{1482C293-18E1-4E0E-B2B4-3A12DC2ACDE9}"/>
            </a:ext>
          </a:extLst>
        </xdr:cNvPr>
        <xdr:cNvSpPr txBox="1"/>
      </xdr:nvSpPr>
      <xdr:spPr>
        <a:xfrm>
          <a:off x="13500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123570</xdr:rowOff>
    </xdr:from>
    <xdr:ext cx="405111" cy="259045"/>
    <xdr:sp macro="" textlink="">
      <xdr:nvSpPr>
        <xdr:cNvPr id="567" name="n_2mainValue【保健センター・保健所】&#10;有形固定資産減価償却率">
          <a:extLst>
            <a:ext uri="{FF2B5EF4-FFF2-40B4-BE49-F238E27FC236}">
              <a16:creationId xmlns:a16="http://schemas.microsoft.com/office/drawing/2014/main" id="{9A6CA30E-5B7F-444A-8C7F-E65A9A6AC411}"/>
            </a:ext>
          </a:extLst>
        </xdr:cNvPr>
        <xdr:cNvSpPr txBox="1"/>
      </xdr:nvSpPr>
      <xdr:spPr>
        <a:xfrm>
          <a:off x="14389744" y="1075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a:extLst>
            <a:ext uri="{FF2B5EF4-FFF2-40B4-BE49-F238E27FC236}">
              <a16:creationId xmlns:a16="http://schemas.microsoft.com/office/drawing/2014/main" id="{1707AF80-8050-402D-A7D0-6978817C132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a:extLst>
            <a:ext uri="{FF2B5EF4-FFF2-40B4-BE49-F238E27FC236}">
              <a16:creationId xmlns:a16="http://schemas.microsoft.com/office/drawing/2014/main" id="{7C77664B-AE47-45BC-A71A-F6111615783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a:extLst>
            <a:ext uri="{FF2B5EF4-FFF2-40B4-BE49-F238E27FC236}">
              <a16:creationId xmlns:a16="http://schemas.microsoft.com/office/drawing/2014/main" id="{85A165A8-DE05-470C-8815-3B964EBFB62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a:extLst>
            <a:ext uri="{FF2B5EF4-FFF2-40B4-BE49-F238E27FC236}">
              <a16:creationId xmlns:a16="http://schemas.microsoft.com/office/drawing/2014/main" id="{1E163B2D-F088-434C-AA79-3FAC3CC3645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a:extLst>
            <a:ext uri="{FF2B5EF4-FFF2-40B4-BE49-F238E27FC236}">
              <a16:creationId xmlns:a16="http://schemas.microsoft.com/office/drawing/2014/main" id="{D3FE726D-6DFE-420D-AA1D-883279A0B07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a:extLst>
            <a:ext uri="{FF2B5EF4-FFF2-40B4-BE49-F238E27FC236}">
              <a16:creationId xmlns:a16="http://schemas.microsoft.com/office/drawing/2014/main" id="{E0706758-41D9-4046-B466-545AEA670B1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a:extLst>
            <a:ext uri="{FF2B5EF4-FFF2-40B4-BE49-F238E27FC236}">
              <a16:creationId xmlns:a16="http://schemas.microsoft.com/office/drawing/2014/main" id="{9913B440-B0CA-4812-9971-62EB705BDC2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a:extLst>
            <a:ext uri="{FF2B5EF4-FFF2-40B4-BE49-F238E27FC236}">
              <a16:creationId xmlns:a16="http://schemas.microsoft.com/office/drawing/2014/main" id="{E19A0DCC-9F61-4DE8-B1E6-FD6E46DB4E0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a:extLst>
            <a:ext uri="{FF2B5EF4-FFF2-40B4-BE49-F238E27FC236}">
              <a16:creationId xmlns:a16="http://schemas.microsoft.com/office/drawing/2014/main" id="{0FFA786D-1C19-4025-8A56-0FF4DF27856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a:extLst>
            <a:ext uri="{FF2B5EF4-FFF2-40B4-BE49-F238E27FC236}">
              <a16:creationId xmlns:a16="http://schemas.microsoft.com/office/drawing/2014/main" id="{4E82DEB9-C888-4FFF-8C6F-9C6FA848D19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a:extLst>
            <a:ext uri="{FF2B5EF4-FFF2-40B4-BE49-F238E27FC236}">
              <a16:creationId xmlns:a16="http://schemas.microsoft.com/office/drawing/2014/main" id="{30421EB7-C19D-44BB-BB39-DB5F97C2955B}"/>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a:extLst>
            <a:ext uri="{FF2B5EF4-FFF2-40B4-BE49-F238E27FC236}">
              <a16:creationId xmlns:a16="http://schemas.microsoft.com/office/drawing/2014/main" id="{11A97285-785A-4043-94A4-3FB8D9DDA67B}"/>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a:extLst>
            <a:ext uri="{FF2B5EF4-FFF2-40B4-BE49-F238E27FC236}">
              <a16:creationId xmlns:a16="http://schemas.microsoft.com/office/drawing/2014/main" id="{966F56CC-3079-484D-B8A4-D3E6E0413FDA}"/>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a:extLst>
            <a:ext uri="{FF2B5EF4-FFF2-40B4-BE49-F238E27FC236}">
              <a16:creationId xmlns:a16="http://schemas.microsoft.com/office/drawing/2014/main" id="{25C68473-DDB6-4A9D-907B-7D7706CE12CE}"/>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a:extLst>
            <a:ext uri="{FF2B5EF4-FFF2-40B4-BE49-F238E27FC236}">
              <a16:creationId xmlns:a16="http://schemas.microsoft.com/office/drawing/2014/main" id="{890B8769-6766-443B-BCF4-00E5742BD7B7}"/>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a:extLst>
            <a:ext uri="{FF2B5EF4-FFF2-40B4-BE49-F238E27FC236}">
              <a16:creationId xmlns:a16="http://schemas.microsoft.com/office/drawing/2014/main" id="{CB9DD3B4-1E94-4D0F-B261-B73AA5DEB86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a:extLst>
            <a:ext uri="{FF2B5EF4-FFF2-40B4-BE49-F238E27FC236}">
              <a16:creationId xmlns:a16="http://schemas.microsoft.com/office/drawing/2014/main" id="{0397B55F-51C7-4370-B5A9-13BAB5BC00BA}"/>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a:extLst>
            <a:ext uri="{FF2B5EF4-FFF2-40B4-BE49-F238E27FC236}">
              <a16:creationId xmlns:a16="http://schemas.microsoft.com/office/drawing/2014/main" id="{BB88D3E9-80F2-4DA9-BC52-4E640D2158A6}"/>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a:extLst>
            <a:ext uri="{FF2B5EF4-FFF2-40B4-BE49-F238E27FC236}">
              <a16:creationId xmlns:a16="http://schemas.microsoft.com/office/drawing/2014/main" id="{5135BC68-A496-4F44-87B1-2E0EECD59FAD}"/>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7" name="テキスト ボックス 586">
          <a:extLst>
            <a:ext uri="{FF2B5EF4-FFF2-40B4-BE49-F238E27FC236}">
              <a16:creationId xmlns:a16="http://schemas.microsoft.com/office/drawing/2014/main" id="{026A07D7-3741-43D0-81FE-D2A1D813EEA1}"/>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a:extLst>
            <a:ext uri="{FF2B5EF4-FFF2-40B4-BE49-F238E27FC236}">
              <a16:creationId xmlns:a16="http://schemas.microsoft.com/office/drawing/2014/main" id="{78359A7A-7C6C-467E-9362-9445CA15926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9" name="テキスト ボックス 588">
          <a:extLst>
            <a:ext uri="{FF2B5EF4-FFF2-40B4-BE49-F238E27FC236}">
              <a16:creationId xmlns:a16="http://schemas.microsoft.com/office/drawing/2014/main" id="{C73D9B91-2C9F-4073-AFEF-84316E3B1289}"/>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保健センター・保健所】&#10;一人当たり面積グラフ枠">
          <a:extLst>
            <a:ext uri="{FF2B5EF4-FFF2-40B4-BE49-F238E27FC236}">
              <a16:creationId xmlns:a16="http://schemas.microsoft.com/office/drawing/2014/main" id="{9CDB9615-A3BB-47DE-BD35-6E6AA7BFB53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166116</xdr:rowOff>
    </xdr:from>
    <xdr:to>
      <xdr:col>116</xdr:col>
      <xdr:colOff>62864</xdr:colOff>
      <xdr:row>64</xdr:row>
      <xdr:rowOff>63246</xdr:rowOff>
    </xdr:to>
    <xdr:cxnSp macro="">
      <xdr:nvCxnSpPr>
        <xdr:cNvPr id="591" name="直線コネクタ 590">
          <a:extLst>
            <a:ext uri="{FF2B5EF4-FFF2-40B4-BE49-F238E27FC236}">
              <a16:creationId xmlns:a16="http://schemas.microsoft.com/office/drawing/2014/main" id="{FC2DA94C-336B-43D4-B11E-DF78F5BAA6C5}"/>
            </a:ext>
          </a:extLst>
        </xdr:cNvPr>
        <xdr:cNvCxnSpPr/>
      </xdr:nvCxnSpPr>
      <xdr:spPr>
        <a:xfrm flipV="1">
          <a:off x="22160864" y="9595866"/>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592" name="【保健センター・保健所】&#10;一人当たり面積最小値テキスト">
          <a:extLst>
            <a:ext uri="{FF2B5EF4-FFF2-40B4-BE49-F238E27FC236}">
              <a16:creationId xmlns:a16="http://schemas.microsoft.com/office/drawing/2014/main" id="{484CB04B-0D55-4E8B-B081-E4FCD3D97443}"/>
            </a:ext>
          </a:extLst>
        </xdr:cNvPr>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593" name="直線コネクタ 592">
          <a:extLst>
            <a:ext uri="{FF2B5EF4-FFF2-40B4-BE49-F238E27FC236}">
              <a16:creationId xmlns:a16="http://schemas.microsoft.com/office/drawing/2014/main" id="{FC1A70C1-007D-43BF-A4BB-F74FFF35437E}"/>
            </a:ext>
          </a:extLst>
        </xdr:cNvPr>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112793</xdr:rowOff>
    </xdr:from>
    <xdr:ext cx="469744" cy="259045"/>
    <xdr:sp macro="" textlink="">
      <xdr:nvSpPr>
        <xdr:cNvPr id="594" name="【保健センター・保健所】&#10;一人当たり面積最大値テキスト">
          <a:extLst>
            <a:ext uri="{FF2B5EF4-FFF2-40B4-BE49-F238E27FC236}">
              <a16:creationId xmlns:a16="http://schemas.microsoft.com/office/drawing/2014/main" id="{C28EC5A7-4872-4470-999A-B81D3D6B78C7}"/>
            </a:ext>
          </a:extLst>
        </xdr:cNvPr>
        <xdr:cNvSpPr txBox="1"/>
      </xdr:nvSpPr>
      <xdr:spPr>
        <a:xfrm>
          <a:off x="22199600" y="937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166116</xdr:rowOff>
    </xdr:from>
    <xdr:to>
      <xdr:col>116</xdr:col>
      <xdr:colOff>152400</xdr:colOff>
      <xdr:row>55</xdr:row>
      <xdr:rowOff>166116</xdr:rowOff>
    </xdr:to>
    <xdr:cxnSp macro="">
      <xdr:nvCxnSpPr>
        <xdr:cNvPr id="595" name="直線コネクタ 594">
          <a:extLst>
            <a:ext uri="{FF2B5EF4-FFF2-40B4-BE49-F238E27FC236}">
              <a16:creationId xmlns:a16="http://schemas.microsoft.com/office/drawing/2014/main" id="{B7C02328-13DD-4F42-AC82-36E260071CA5}"/>
            </a:ext>
          </a:extLst>
        </xdr:cNvPr>
        <xdr:cNvCxnSpPr/>
      </xdr:nvCxnSpPr>
      <xdr:spPr>
        <a:xfrm>
          <a:off x="22072600" y="959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34307</xdr:rowOff>
    </xdr:from>
    <xdr:ext cx="469744" cy="259045"/>
    <xdr:sp macro="" textlink="">
      <xdr:nvSpPr>
        <xdr:cNvPr id="596" name="【保健センター・保健所】&#10;一人当たり面積平均値テキスト">
          <a:extLst>
            <a:ext uri="{FF2B5EF4-FFF2-40B4-BE49-F238E27FC236}">
              <a16:creationId xmlns:a16="http://schemas.microsoft.com/office/drawing/2014/main" id="{F8087C52-3174-46BB-8C2C-D23A848B08D2}"/>
            </a:ext>
          </a:extLst>
        </xdr:cNvPr>
        <xdr:cNvSpPr txBox="1"/>
      </xdr:nvSpPr>
      <xdr:spPr>
        <a:xfrm>
          <a:off x="22199600" y="10664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55880</xdr:rowOff>
    </xdr:from>
    <xdr:to>
      <xdr:col>116</xdr:col>
      <xdr:colOff>114300</xdr:colOff>
      <xdr:row>62</xdr:row>
      <xdr:rowOff>157480</xdr:rowOff>
    </xdr:to>
    <xdr:sp macro="" textlink="">
      <xdr:nvSpPr>
        <xdr:cNvPr id="597" name="フローチャート: 判断 596">
          <a:extLst>
            <a:ext uri="{FF2B5EF4-FFF2-40B4-BE49-F238E27FC236}">
              <a16:creationId xmlns:a16="http://schemas.microsoft.com/office/drawing/2014/main" id="{3A9F6312-5C3A-4DF7-93F9-62532F000E3C}"/>
            </a:ext>
          </a:extLst>
        </xdr:cNvPr>
        <xdr:cNvSpPr/>
      </xdr:nvSpPr>
      <xdr:spPr>
        <a:xfrm>
          <a:off x="22110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57404</xdr:rowOff>
    </xdr:from>
    <xdr:to>
      <xdr:col>112</xdr:col>
      <xdr:colOff>38100</xdr:colOff>
      <xdr:row>62</xdr:row>
      <xdr:rowOff>159004</xdr:rowOff>
    </xdr:to>
    <xdr:sp macro="" textlink="">
      <xdr:nvSpPr>
        <xdr:cNvPr id="598" name="フローチャート: 判断 597">
          <a:extLst>
            <a:ext uri="{FF2B5EF4-FFF2-40B4-BE49-F238E27FC236}">
              <a16:creationId xmlns:a16="http://schemas.microsoft.com/office/drawing/2014/main" id="{83B2C7BC-F0B2-4BFD-A706-4EC58D5B1D7F}"/>
            </a:ext>
          </a:extLst>
        </xdr:cNvPr>
        <xdr:cNvSpPr/>
      </xdr:nvSpPr>
      <xdr:spPr>
        <a:xfrm>
          <a:off x="21272500" y="1068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76454</xdr:rowOff>
    </xdr:from>
    <xdr:to>
      <xdr:col>107</xdr:col>
      <xdr:colOff>101600</xdr:colOff>
      <xdr:row>63</xdr:row>
      <xdr:rowOff>6604</xdr:rowOff>
    </xdr:to>
    <xdr:sp macro="" textlink="">
      <xdr:nvSpPr>
        <xdr:cNvPr id="599" name="フローチャート: 判断 598">
          <a:extLst>
            <a:ext uri="{FF2B5EF4-FFF2-40B4-BE49-F238E27FC236}">
              <a16:creationId xmlns:a16="http://schemas.microsoft.com/office/drawing/2014/main" id="{FFCA029F-2555-4A60-B31E-5C4670899E93}"/>
            </a:ext>
          </a:extLst>
        </xdr:cNvPr>
        <xdr:cNvSpPr/>
      </xdr:nvSpPr>
      <xdr:spPr>
        <a:xfrm>
          <a:off x="20383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81788</xdr:rowOff>
    </xdr:from>
    <xdr:to>
      <xdr:col>102</xdr:col>
      <xdr:colOff>165100</xdr:colOff>
      <xdr:row>63</xdr:row>
      <xdr:rowOff>11938</xdr:rowOff>
    </xdr:to>
    <xdr:sp macro="" textlink="">
      <xdr:nvSpPr>
        <xdr:cNvPr id="600" name="フローチャート: 判断 599">
          <a:extLst>
            <a:ext uri="{FF2B5EF4-FFF2-40B4-BE49-F238E27FC236}">
              <a16:creationId xmlns:a16="http://schemas.microsoft.com/office/drawing/2014/main" id="{66AF1C93-ED14-458F-8C4F-5BC442516952}"/>
            </a:ext>
          </a:extLst>
        </xdr:cNvPr>
        <xdr:cNvSpPr/>
      </xdr:nvSpPr>
      <xdr:spPr>
        <a:xfrm>
          <a:off x="19494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B7E7D560-AF08-4133-970F-3EC93DD52BD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70E49F04-91C4-4EBB-873C-B9D9FF7E194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9DD31780-590A-412E-9DFB-05AC080DA22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E42BB899-E873-4F64-9B1E-CFCF2636215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F3BA1FD0-6DFC-4770-A2E5-2F85B9167EF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103886</xdr:rowOff>
    </xdr:from>
    <xdr:to>
      <xdr:col>116</xdr:col>
      <xdr:colOff>114300</xdr:colOff>
      <xdr:row>61</xdr:row>
      <xdr:rowOff>34036</xdr:rowOff>
    </xdr:to>
    <xdr:sp macro="" textlink="">
      <xdr:nvSpPr>
        <xdr:cNvPr id="606" name="楕円 605">
          <a:extLst>
            <a:ext uri="{FF2B5EF4-FFF2-40B4-BE49-F238E27FC236}">
              <a16:creationId xmlns:a16="http://schemas.microsoft.com/office/drawing/2014/main" id="{35658AC9-A1CE-4FE9-A8B4-21B30077ECC7}"/>
            </a:ext>
          </a:extLst>
        </xdr:cNvPr>
        <xdr:cNvSpPr/>
      </xdr:nvSpPr>
      <xdr:spPr>
        <a:xfrm>
          <a:off x="22110700" y="1039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126763</xdr:rowOff>
    </xdr:from>
    <xdr:ext cx="469744" cy="259045"/>
    <xdr:sp macro="" textlink="">
      <xdr:nvSpPr>
        <xdr:cNvPr id="607" name="【保健センター・保健所】&#10;一人当たり面積該当値テキスト">
          <a:extLst>
            <a:ext uri="{FF2B5EF4-FFF2-40B4-BE49-F238E27FC236}">
              <a16:creationId xmlns:a16="http://schemas.microsoft.com/office/drawing/2014/main" id="{2D423AA4-62CE-4013-A58B-CBAD12CF6FB8}"/>
            </a:ext>
          </a:extLst>
        </xdr:cNvPr>
        <xdr:cNvSpPr txBox="1"/>
      </xdr:nvSpPr>
      <xdr:spPr>
        <a:xfrm>
          <a:off x="22199600" y="1024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118364</xdr:rowOff>
    </xdr:from>
    <xdr:to>
      <xdr:col>107</xdr:col>
      <xdr:colOff>101600</xdr:colOff>
      <xdr:row>63</xdr:row>
      <xdr:rowOff>48514</xdr:rowOff>
    </xdr:to>
    <xdr:sp macro="" textlink="">
      <xdr:nvSpPr>
        <xdr:cNvPr id="608" name="楕円 607">
          <a:extLst>
            <a:ext uri="{FF2B5EF4-FFF2-40B4-BE49-F238E27FC236}">
              <a16:creationId xmlns:a16="http://schemas.microsoft.com/office/drawing/2014/main" id="{4B613C4C-D1BA-4612-8BDD-C664431E9200}"/>
            </a:ext>
          </a:extLst>
        </xdr:cNvPr>
        <xdr:cNvSpPr/>
      </xdr:nvSpPr>
      <xdr:spPr>
        <a:xfrm>
          <a:off x="20383500" y="1074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4081</xdr:rowOff>
    </xdr:from>
    <xdr:ext cx="469744" cy="259045"/>
    <xdr:sp macro="" textlink="">
      <xdr:nvSpPr>
        <xdr:cNvPr id="609" name="n_1aveValue【保健センター・保健所】&#10;一人当たり面積">
          <a:extLst>
            <a:ext uri="{FF2B5EF4-FFF2-40B4-BE49-F238E27FC236}">
              <a16:creationId xmlns:a16="http://schemas.microsoft.com/office/drawing/2014/main" id="{2D2AAE89-A300-48DD-94BC-0B05C9755CF0}"/>
            </a:ext>
          </a:extLst>
        </xdr:cNvPr>
        <xdr:cNvSpPr txBox="1"/>
      </xdr:nvSpPr>
      <xdr:spPr>
        <a:xfrm>
          <a:off x="21075727" y="10462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23131</xdr:rowOff>
    </xdr:from>
    <xdr:ext cx="469744" cy="259045"/>
    <xdr:sp macro="" textlink="">
      <xdr:nvSpPr>
        <xdr:cNvPr id="610" name="n_2aveValue【保健センター・保健所】&#10;一人当たり面積">
          <a:extLst>
            <a:ext uri="{FF2B5EF4-FFF2-40B4-BE49-F238E27FC236}">
              <a16:creationId xmlns:a16="http://schemas.microsoft.com/office/drawing/2014/main" id="{CFC0A44E-DCB8-4F36-804F-E61DFCA784F8}"/>
            </a:ext>
          </a:extLst>
        </xdr:cNvPr>
        <xdr:cNvSpPr txBox="1"/>
      </xdr:nvSpPr>
      <xdr:spPr>
        <a:xfrm>
          <a:off x="20199427" y="1048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28465</xdr:rowOff>
    </xdr:from>
    <xdr:ext cx="469744" cy="259045"/>
    <xdr:sp macro="" textlink="">
      <xdr:nvSpPr>
        <xdr:cNvPr id="611" name="n_3aveValue【保健センター・保健所】&#10;一人当たり面積">
          <a:extLst>
            <a:ext uri="{FF2B5EF4-FFF2-40B4-BE49-F238E27FC236}">
              <a16:creationId xmlns:a16="http://schemas.microsoft.com/office/drawing/2014/main" id="{2AC3C438-4B8B-44DC-9BB6-0DA7F9BFB08A}"/>
            </a:ext>
          </a:extLst>
        </xdr:cNvPr>
        <xdr:cNvSpPr txBox="1"/>
      </xdr:nvSpPr>
      <xdr:spPr>
        <a:xfrm>
          <a:off x="193104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39641</xdr:rowOff>
    </xdr:from>
    <xdr:ext cx="469744" cy="259045"/>
    <xdr:sp macro="" textlink="">
      <xdr:nvSpPr>
        <xdr:cNvPr id="612" name="n_2mainValue【保健センター・保健所】&#10;一人当たり面積">
          <a:extLst>
            <a:ext uri="{FF2B5EF4-FFF2-40B4-BE49-F238E27FC236}">
              <a16:creationId xmlns:a16="http://schemas.microsoft.com/office/drawing/2014/main" id="{C7C823A3-EBDC-4DE8-92A3-8A03EF9DCC7D}"/>
            </a:ext>
          </a:extLst>
        </xdr:cNvPr>
        <xdr:cNvSpPr txBox="1"/>
      </xdr:nvSpPr>
      <xdr:spPr>
        <a:xfrm>
          <a:off x="20199427" y="1084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3" name="正方形/長方形 612">
          <a:extLst>
            <a:ext uri="{FF2B5EF4-FFF2-40B4-BE49-F238E27FC236}">
              <a16:creationId xmlns:a16="http://schemas.microsoft.com/office/drawing/2014/main" id="{E390EC23-F3F1-47F8-91A3-1A9F83F772A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4" name="正方形/長方形 613">
          <a:extLst>
            <a:ext uri="{FF2B5EF4-FFF2-40B4-BE49-F238E27FC236}">
              <a16:creationId xmlns:a16="http://schemas.microsoft.com/office/drawing/2014/main" id="{3085CFB2-A674-45B9-881A-5099FE39473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5" name="正方形/長方形 614">
          <a:extLst>
            <a:ext uri="{FF2B5EF4-FFF2-40B4-BE49-F238E27FC236}">
              <a16:creationId xmlns:a16="http://schemas.microsoft.com/office/drawing/2014/main" id="{AF70E49A-862C-4FD9-BFAC-C52572D89AE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6" name="正方形/長方形 615">
          <a:extLst>
            <a:ext uri="{FF2B5EF4-FFF2-40B4-BE49-F238E27FC236}">
              <a16:creationId xmlns:a16="http://schemas.microsoft.com/office/drawing/2014/main" id="{A879777D-0867-47F1-A8AB-959D655D4CB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7" name="正方形/長方形 616">
          <a:extLst>
            <a:ext uri="{FF2B5EF4-FFF2-40B4-BE49-F238E27FC236}">
              <a16:creationId xmlns:a16="http://schemas.microsoft.com/office/drawing/2014/main" id="{A6ABFBB5-615E-4E86-81AF-42383218A8D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8" name="正方形/長方形 617">
          <a:extLst>
            <a:ext uri="{FF2B5EF4-FFF2-40B4-BE49-F238E27FC236}">
              <a16:creationId xmlns:a16="http://schemas.microsoft.com/office/drawing/2014/main" id="{2E47FCE7-ED0D-4E99-9BFC-C44168F6A58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9" name="正方形/長方形 618">
          <a:extLst>
            <a:ext uri="{FF2B5EF4-FFF2-40B4-BE49-F238E27FC236}">
              <a16:creationId xmlns:a16="http://schemas.microsoft.com/office/drawing/2014/main" id="{A3A1A12A-C67B-4611-9EE5-DE359854667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0" name="正方形/長方形 619">
          <a:extLst>
            <a:ext uri="{FF2B5EF4-FFF2-40B4-BE49-F238E27FC236}">
              <a16:creationId xmlns:a16="http://schemas.microsoft.com/office/drawing/2014/main" id="{1BF87275-A5BD-4334-88FB-36CC0FBDADC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1" name="テキスト ボックス 620">
          <a:extLst>
            <a:ext uri="{FF2B5EF4-FFF2-40B4-BE49-F238E27FC236}">
              <a16:creationId xmlns:a16="http://schemas.microsoft.com/office/drawing/2014/main" id="{EB4EBE61-EA99-4772-953F-67F384F0BD49}"/>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2" name="直線コネクタ 621">
          <a:extLst>
            <a:ext uri="{FF2B5EF4-FFF2-40B4-BE49-F238E27FC236}">
              <a16:creationId xmlns:a16="http://schemas.microsoft.com/office/drawing/2014/main" id="{1477AF11-BB3A-4E39-A82C-8B84BDD4C3D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23" name="直線コネクタ 622">
          <a:extLst>
            <a:ext uri="{FF2B5EF4-FFF2-40B4-BE49-F238E27FC236}">
              <a16:creationId xmlns:a16="http://schemas.microsoft.com/office/drawing/2014/main" id="{72E7E69A-E304-46C6-AF45-B4F44418AC42}"/>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24" name="テキスト ボックス 623">
          <a:extLst>
            <a:ext uri="{FF2B5EF4-FFF2-40B4-BE49-F238E27FC236}">
              <a16:creationId xmlns:a16="http://schemas.microsoft.com/office/drawing/2014/main" id="{C1027C16-E870-4DFA-8718-2DC34FE6CFCF}"/>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25" name="直線コネクタ 624">
          <a:extLst>
            <a:ext uri="{FF2B5EF4-FFF2-40B4-BE49-F238E27FC236}">
              <a16:creationId xmlns:a16="http://schemas.microsoft.com/office/drawing/2014/main" id="{FA1F94E8-4400-4784-A50E-DC65BAF0D9A9}"/>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26" name="テキスト ボックス 625">
          <a:extLst>
            <a:ext uri="{FF2B5EF4-FFF2-40B4-BE49-F238E27FC236}">
              <a16:creationId xmlns:a16="http://schemas.microsoft.com/office/drawing/2014/main" id="{D20109F5-0168-474B-910C-9FE494D3FBED}"/>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27" name="直線コネクタ 626">
          <a:extLst>
            <a:ext uri="{FF2B5EF4-FFF2-40B4-BE49-F238E27FC236}">
              <a16:creationId xmlns:a16="http://schemas.microsoft.com/office/drawing/2014/main" id="{89DA8CAC-64F4-4C51-8AC0-EC61C479E7A4}"/>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28" name="テキスト ボックス 627">
          <a:extLst>
            <a:ext uri="{FF2B5EF4-FFF2-40B4-BE49-F238E27FC236}">
              <a16:creationId xmlns:a16="http://schemas.microsoft.com/office/drawing/2014/main" id="{A4D7489B-1D7B-436A-84A9-6BFF3199C6A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29" name="直線コネクタ 628">
          <a:extLst>
            <a:ext uri="{FF2B5EF4-FFF2-40B4-BE49-F238E27FC236}">
              <a16:creationId xmlns:a16="http://schemas.microsoft.com/office/drawing/2014/main" id="{5E0C49E7-C335-4010-8711-831568E860F3}"/>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0" name="テキスト ボックス 629">
          <a:extLst>
            <a:ext uri="{FF2B5EF4-FFF2-40B4-BE49-F238E27FC236}">
              <a16:creationId xmlns:a16="http://schemas.microsoft.com/office/drawing/2014/main" id="{28C851A1-3407-4ECF-AFD0-FAED1D7605BA}"/>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1" name="直線コネクタ 630">
          <a:extLst>
            <a:ext uri="{FF2B5EF4-FFF2-40B4-BE49-F238E27FC236}">
              <a16:creationId xmlns:a16="http://schemas.microsoft.com/office/drawing/2014/main" id="{0277001B-1209-4C1E-9D93-7CE6F6FE4BA1}"/>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2" name="テキスト ボックス 631">
          <a:extLst>
            <a:ext uri="{FF2B5EF4-FFF2-40B4-BE49-F238E27FC236}">
              <a16:creationId xmlns:a16="http://schemas.microsoft.com/office/drawing/2014/main" id="{A93385E2-9009-4D3A-873A-4422D953B9F5}"/>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3" name="直線コネクタ 632">
          <a:extLst>
            <a:ext uri="{FF2B5EF4-FFF2-40B4-BE49-F238E27FC236}">
              <a16:creationId xmlns:a16="http://schemas.microsoft.com/office/drawing/2014/main" id="{4AE3F07D-9ACC-487B-B993-F3E33A59B6CA}"/>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34" name="テキスト ボックス 633">
          <a:extLst>
            <a:ext uri="{FF2B5EF4-FFF2-40B4-BE49-F238E27FC236}">
              <a16:creationId xmlns:a16="http://schemas.microsoft.com/office/drawing/2014/main" id="{96B07525-2DD9-4694-A43E-54D924F47AA5}"/>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5" name="直線コネクタ 634">
          <a:extLst>
            <a:ext uri="{FF2B5EF4-FFF2-40B4-BE49-F238E27FC236}">
              <a16:creationId xmlns:a16="http://schemas.microsoft.com/office/drawing/2014/main" id="{068A7458-A896-428F-9442-A10DE86FE90E}"/>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36" name="テキスト ボックス 635">
          <a:extLst>
            <a:ext uri="{FF2B5EF4-FFF2-40B4-BE49-F238E27FC236}">
              <a16:creationId xmlns:a16="http://schemas.microsoft.com/office/drawing/2014/main" id="{FAB91364-0B62-44A1-827D-9CD121C9C051}"/>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7" name="【消防施設】&#10;有形固定資産減価償却率グラフ枠">
          <a:extLst>
            <a:ext uri="{FF2B5EF4-FFF2-40B4-BE49-F238E27FC236}">
              <a16:creationId xmlns:a16="http://schemas.microsoft.com/office/drawing/2014/main" id="{E7275FD7-9249-480B-8AD3-A0A610B24F3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127907</xdr:rowOff>
    </xdr:to>
    <xdr:cxnSp macro="">
      <xdr:nvCxnSpPr>
        <xdr:cNvPr id="638" name="直線コネクタ 637">
          <a:extLst>
            <a:ext uri="{FF2B5EF4-FFF2-40B4-BE49-F238E27FC236}">
              <a16:creationId xmlns:a16="http://schemas.microsoft.com/office/drawing/2014/main" id="{81B8FDAD-27B4-4CD0-AE7A-EE55547BE715}"/>
            </a:ext>
          </a:extLst>
        </xdr:cNvPr>
        <xdr:cNvCxnSpPr/>
      </xdr:nvCxnSpPr>
      <xdr:spPr>
        <a:xfrm flipV="1">
          <a:off x="16318864" y="13280571"/>
          <a:ext cx="0" cy="1592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131734</xdr:rowOff>
    </xdr:from>
    <xdr:ext cx="340478" cy="259045"/>
    <xdr:sp macro="" textlink="">
      <xdr:nvSpPr>
        <xdr:cNvPr id="639" name="【消防施設】&#10;有形固定資産減価償却率最小値テキスト">
          <a:extLst>
            <a:ext uri="{FF2B5EF4-FFF2-40B4-BE49-F238E27FC236}">
              <a16:creationId xmlns:a16="http://schemas.microsoft.com/office/drawing/2014/main" id="{511873E3-AB72-460A-9778-4120169125CC}"/>
            </a:ext>
          </a:extLst>
        </xdr:cNvPr>
        <xdr:cNvSpPr txBox="1"/>
      </xdr:nvSpPr>
      <xdr:spPr>
        <a:xfrm>
          <a:off x="16357600" y="1487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127907</xdr:rowOff>
    </xdr:from>
    <xdr:to>
      <xdr:col>86</xdr:col>
      <xdr:colOff>25400</xdr:colOff>
      <xdr:row>86</xdr:row>
      <xdr:rowOff>127907</xdr:rowOff>
    </xdr:to>
    <xdr:cxnSp macro="">
      <xdr:nvCxnSpPr>
        <xdr:cNvPr id="640" name="直線コネクタ 639">
          <a:extLst>
            <a:ext uri="{FF2B5EF4-FFF2-40B4-BE49-F238E27FC236}">
              <a16:creationId xmlns:a16="http://schemas.microsoft.com/office/drawing/2014/main" id="{43CEA93E-0602-4A78-9F5F-0DCA51F7EF72}"/>
            </a:ext>
          </a:extLst>
        </xdr:cNvPr>
        <xdr:cNvCxnSpPr/>
      </xdr:nvCxnSpPr>
      <xdr:spPr>
        <a:xfrm>
          <a:off x="16230600" y="1487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41" name="【消防施設】&#10;有形固定資産減価償却率最大値テキスト">
          <a:extLst>
            <a:ext uri="{FF2B5EF4-FFF2-40B4-BE49-F238E27FC236}">
              <a16:creationId xmlns:a16="http://schemas.microsoft.com/office/drawing/2014/main" id="{CA98C1F9-7DD9-4199-A871-6900D853EB81}"/>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42" name="直線コネクタ 641">
          <a:extLst>
            <a:ext uri="{FF2B5EF4-FFF2-40B4-BE49-F238E27FC236}">
              <a16:creationId xmlns:a16="http://schemas.microsoft.com/office/drawing/2014/main" id="{6852DF88-1A3C-45BF-95BF-4A2F47A24C69}"/>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138809</xdr:rowOff>
    </xdr:from>
    <xdr:ext cx="405111" cy="259045"/>
    <xdr:sp macro="" textlink="">
      <xdr:nvSpPr>
        <xdr:cNvPr id="643" name="【消防施設】&#10;有形固定資産減価償却率平均値テキスト">
          <a:extLst>
            <a:ext uri="{FF2B5EF4-FFF2-40B4-BE49-F238E27FC236}">
              <a16:creationId xmlns:a16="http://schemas.microsoft.com/office/drawing/2014/main" id="{35132192-E345-4F63-A313-9EA756B86E34}"/>
            </a:ext>
          </a:extLst>
        </xdr:cNvPr>
        <xdr:cNvSpPr txBox="1"/>
      </xdr:nvSpPr>
      <xdr:spPr>
        <a:xfrm>
          <a:off x="16357600" y="1385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160382</xdr:rowOff>
    </xdr:from>
    <xdr:to>
      <xdr:col>85</xdr:col>
      <xdr:colOff>177800</xdr:colOff>
      <xdr:row>81</xdr:row>
      <xdr:rowOff>90532</xdr:rowOff>
    </xdr:to>
    <xdr:sp macro="" textlink="">
      <xdr:nvSpPr>
        <xdr:cNvPr id="644" name="フローチャート: 判断 643">
          <a:extLst>
            <a:ext uri="{FF2B5EF4-FFF2-40B4-BE49-F238E27FC236}">
              <a16:creationId xmlns:a16="http://schemas.microsoft.com/office/drawing/2014/main" id="{CD719B5E-62F4-499D-A86A-CAA729C0D372}"/>
            </a:ext>
          </a:extLst>
        </xdr:cNvPr>
        <xdr:cNvSpPr/>
      </xdr:nvSpPr>
      <xdr:spPr>
        <a:xfrm>
          <a:off x="162687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28121</xdr:rowOff>
    </xdr:from>
    <xdr:to>
      <xdr:col>81</xdr:col>
      <xdr:colOff>101600</xdr:colOff>
      <xdr:row>81</xdr:row>
      <xdr:rowOff>129721</xdr:rowOff>
    </xdr:to>
    <xdr:sp macro="" textlink="">
      <xdr:nvSpPr>
        <xdr:cNvPr id="645" name="フローチャート: 判断 644">
          <a:extLst>
            <a:ext uri="{FF2B5EF4-FFF2-40B4-BE49-F238E27FC236}">
              <a16:creationId xmlns:a16="http://schemas.microsoft.com/office/drawing/2014/main" id="{F2435CA4-1417-45E8-BA81-9C8321744B7B}"/>
            </a:ext>
          </a:extLst>
        </xdr:cNvPr>
        <xdr:cNvSpPr/>
      </xdr:nvSpPr>
      <xdr:spPr>
        <a:xfrm>
          <a:off x="15430500" y="1391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153851</xdr:rowOff>
    </xdr:from>
    <xdr:to>
      <xdr:col>76</xdr:col>
      <xdr:colOff>165100</xdr:colOff>
      <xdr:row>81</xdr:row>
      <xdr:rowOff>84001</xdr:rowOff>
    </xdr:to>
    <xdr:sp macro="" textlink="">
      <xdr:nvSpPr>
        <xdr:cNvPr id="646" name="フローチャート: 判断 645">
          <a:extLst>
            <a:ext uri="{FF2B5EF4-FFF2-40B4-BE49-F238E27FC236}">
              <a16:creationId xmlns:a16="http://schemas.microsoft.com/office/drawing/2014/main" id="{85D4917D-5A89-4019-AB5C-AD658FE17107}"/>
            </a:ext>
          </a:extLst>
        </xdr:cNvPr>
        <xdr:cNvSpPr/>
      </xdr:nvSpPr>
      <xdr:spPr>
        <a:xfrm>
          <a:off x="14541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122827</xdr:rowOff>
    </xdr:from>
    <xdr:to>
      <xdr:col>72</xdr:col>
      <xdr:colOff>38100</xdr:colOff>
      <xdr:row>81</xdr:row>
      <xdr:rowOff>52977</xdr:rowOff>
    </xdr:to>
    <xdr:sp macro="" textlink="">
      <xdr:nvSpPr>
        <xdr:cNvPr id="647" name="フローチャート: 判断 646">
          <a:extLst>
            <a:ext uri="{FF2B5EF4-FFF2-40B4-BE49-F238E27FC236}">
              <a16:creationId xmlns:a16="http://schemas.microsoft.com/office/drawing/2014/main" id="{9AC9B665-31B8-45E5-BA75-E578D21F2262}"/>
            </a:ext>
          </a:extLst>
        </xdr:cNvPr>
        <xdr:cNvSpPr/>
      </xdr:nvSpPr>
      <xdr:spPr>
        <a:xfrm>
          <a:off x="13652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8" name="テキスト ボックス 647">
          <a:extLst>
            <a:ext uri="{FF2B5EF4-FFF2-40B4-BE49-F238E27FC236}">
              <a16:creationId xmlns:a16="http://schemas.microsoft.com/office/drawing/2014/main" id="{11B04622-F22C-425D-9DD4-BF303D9E54E7}"/>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9" name="テキスト ボックス 648">
          <a:extLst>
            <a:ext uri="{FF2B5EF4-FFF2-40B4-BE49-F238E27FC236}">
              <a16:creationId xmlns:a16="http://schemas.microsoft.com/office/drawing/2014/main" id="{DDCC6CCB-4DCA-45FD-8221-6D4BA62F073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0" name="テキスト ボックス 649">
          <a:extLst>
            <a:ext uri="{FF2B5EF4-FFF2-40B4-BE49-F238E27FC236}">
              <a16:creationId xmlns:a16="http://schemas.microsoft.com/office/drawing/2014/main" id="{B91833DD-7ABE-40B9-B2DD-B53CF32648A7}"/>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1" name="テキスト ボックス 650">
          <a:extLst>
            <a:ext uri="{FF2B5EF4-FFF2-40B4-BE49-F238E27FC236}">
              <a16:creationId xmlns:a16="http://schemas.microsoft.com/office/drawing/2014/main" id="{37B132D7-5D47-4EBC-B126-0870B1F0A66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2" name="テキスト ボックス 651">
          <a:extLst>
            <a:ext uri="{FF2B5EF4-FFF2-40B4-BE49-F238E27FC236}">
              <a16:creationId xmlns:a16="http://schemas.microsoft.com/office/drawing/2014/main" id="{598DD37F-904F-4AFF-94E7-8F6D30B5F41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52614</xdr:rowOff>
    </xdr:from>
    <xdr:to>
      <xdr:col>85</xdr:col>
      <xdr:colOff>177800</xdr:colOff>
      <xdr:row>78</xdr:row>
      <xdr:rowOff>154214</xdr:rowOff>
    </xdr:to>
    <xdr:sp macro="" textlink="">
      <xdr:nvSpPr>
        <xdr:cNvPr id="653" name="楕円 652">
          <a:extLst>
            <a:ext uri="{FF2B5EF4-FFF2-40B4-BE49-F238E27FC236}">
              <a16:creationId xmlns:a16="http://schemas.microsoft.com/office/drawing/2014/main" id="{65A7E89D-99FB-4460-AE46-D301E2492143}"/>
            </a:ext>
          </a:extLst>
        </xdr:cNvPr>
        <xdr:cNvSpPr/>
      </xdr:nvSpPr>
      <xdr:spPr>
        <a:xfrm>
          <a:off x="16268700" y="1342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75491</xdr:rowOff>
    </xdr:from>
    <xdr:ext cx="405111" cy="259045"/>
    <xdr:sp macro="" textlink="">
      <xdr:nvSpPr>
        <xdr:cNvPr id="654" name="【消防施設】&#10;有形固定資産減価償却率該当値テキスト">
          <a:extLst>
            <a:ext uri="{FF2B5EF4-FFF2-40B4-BE49-F238E27FC236}">
              <a16:creationId xmlns:a16="http://schemas.microsoft.com/office/drawing/2014/main" id="{1AE77A81-8FAD-4615-BBEB-05C460717183}"/>
            </a:ext>
          </a:extLst>
        </xdr:cNvPr>
        <xdr:cNvSpPr txBox="1"/>
      </xdr:nvSpPr>
      <xdr:spPr>
        <a:xfrm>
          <a:off x="16357600" y="1327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85271</xdr:rowOff>
    </xdr:from>
    <xdr:to>
      <xdr:col>81</xdr:col>
      <xdr:colOff>101600</xdr:colOff>
      <xdr:row>79</xdr:row>
      <xdr:rowOff>15421</xdr:rowOff>
    </xdr:to>
    <xdr:sp macro="" textlink="">
      <xdr:nvSpPr>
        <xdr:cNvPr id="655" name="楕円 654">
          <a:extLst>
            <a:ext uri="{FF2B5EF4-FFF2-40B4-BE49-F238E27FC236}">
              <a16:creationId xmlns:a16="http://schemas.microsoft.com/office/drawing/2014/main" id="{A8917ACB-8C22-498F-9C7E-0A3F25053689}"/>
            </a:ext>
          </a:extLst>
        </xdr:cNvPr>
        <xdr:cNvSpPr/>
      </xdr:nvSpPr>
      <xdr:spPr>
        <a:xfrm>
          <a:off x="15430500" y="1345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103414</xdr:rowOff>
    </xdr:from>
    <xdr:to>
      <xdr:col>85</xdr:col>
      <xdr:colOff>127000</xdr:colOff>
      <xdr:row>78</xdr:row>
      <xdr:rowOff>136071</xdr:rowOff>
    </xdr:to>
    <xdr:cxnSp macro="">
      <xdr:nvCxnSpPr>
        <xdr:cNvPr id="656" name="直線コネクタ 655">
          <a:extLst>
            <a:ext uri="{FF2B5EF4-FFF2-40B4-BE49-F238E27FC236}">
              <a16:creationId xmlns:a16="http://schemas.microsoft.com/office/drawing/2014/main" id="{8AB05BF7-B0E0-46A4-B040-74E6FD40AC74}"/>
            </a:ext>
          </a:extLst>
        </xdr:cNvPr>
        <xdr:cNvCxnSpPr/>
      </xdr:nvCxnSpPr>
      <xdr:spPr>
        <a:xfrm flipV="1">
          <a:off x="15481300" y="1347651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117929</xdr:rowOff>
    </xdr:from>
    <xdr:to>
      <xdr:col>76</xdr:col>
      <xdr:colOff>165100</xdr:colOff>
      <xdr:row>79</xdr:row>
      <xdr:rowOff>48079</xdr:rowOff>
    </xdr:to>
    <xdr:sp macro="" textlink="">
      <xdr:nvSpPr>
        <xdr:cNvPr id="657" name="楕円 656">
          <a:extLst>
            <a:ext uri="{FF2B5EF4-FFF2-40B4-BE49-F238E27FC236}">
              <a16:creationId xmlns:a16="http://schemas.microsoft.com/office/drawing/2014/main" id="{0C05A7F2-9E3A-4E7E-B25B-9ADEF2F46CAB}"/>
            </a:ext>
          </a:extLst>
        </xdr:cNvPr>
        <xdr:cNvSpPr/>
      </xdr:nvSpPr>
      <xdr:spPr>
        <a:xfrm>
          <a:off x="14541500" y="1349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136071</xdr:rowOff>
    </xdr:from>
    <xdr:to>
      <xdr:col>81</xdr:col>
      <xdr:colOff>50800</xdr:colOff>
      <xdr:row>78</xdr:row>
      <xdr:rowOff>168729</xdr:rowOff>
    </xdr:to>
    <xdr:cxnSp macro="">
      <xdr:nvCxnSpPr>
        <xdr:cNvPr id="658" name="直線コネクタ 657">
          <a:extLst>
            <a:ext uri="{FF2B5EF4-FFF2-40B4-BE49-F238E27FC236}">
              <a16:creationId xmlns:a16="http://schemas.microsoft.com/office/drawing/2014/main" id="{BF055C06-5A19-4524-BEBF-DFAA13655DBE}"/>
            </a:ext>
          </a:extLst>
        </xdr:cNvPr>
        <xdr:cNvCxnSpPr/>
      </xdr:nvCxnSpPr>
      <xdr:spPr>
        <a:xfrm flipV="1">
          <a:off x="14592300" y="135091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120848</xdr:rowOff>
    </xdr:from>
    <xdr:ext cx="405111" cy="259045"/>
    <xdr:sp macro="" textlink="">
      <xdr:nvSpPr>
        <xdr:cNvPr id="659" name="n_1aveValue【消防施設】&#10;有形固定資産減価償却率">
          <a:extLst>
            <a:ext uri="{FF2B5EF4-FFF2-40B4-BE49-F238E27FC236}">
              <a16:creationId xmlns:a16="http://schemas.microsoft.com/office/drawing/2014/main" id="{907D44E9-18CF-41A2-83D1-47B5382156F5}"/>
            </a:ext>
          </a:extLst>
        </xdr:cNvPr>
        <xdr:cNvSpPr txBox="1"/>
      </xdr:nvSpPr>
      <xdr:spPr>
        <a:xfrm>
          <a:off x="15266044" y="14008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75128</xdr:rowOff>
    </xdr:from>
    <xdr:ext cx="405111" cy="259045"/>
    <xdr:sp macro="" textlink="">
      <xdr:nvSpPr>
        <xdr:cNvPr id="660" name="n_2aveValue【消防施設】&#10;有形固定資産減価償却率">
          <a:extLst>
            <a:ext uri="{FF2B5EF4-FFF2-40B4-BE49-F238E27FC236}">
              <a16:creationId xmlns:a16="http://schemas.microsoft.com/office/drawing/2014/main" id="{0EB1AEC0-BF72-4E35-9B20-1F027DF56DDD}"/>
            </a:ext>
          </a:extLst>
        </xdr:cNvPr>
        <xdr:cNvSpPr txBox="1"/>
      </xdr:nvSpPr>
      <xdr:spPr>
        <a:xfrm>
          <a:off x="14389744"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69504</xdr:rowOff>
    </xdr:from>
    <xdr:ext cx="405111" cy="259045"/>
    <xdr:sp macro="" textlink="">
      <xdr:nvSpPr>
        <xdr:cNvPr id="661" name="n_3aveValue【消防施設】&#10;有形固定資産減価償却率">
          <a:extLst>
            <a:ext uri="{FF2B5EF4-FFF2-40B4-BE49-F238E27FC236}">
              <a16:creationId xmlns:a16="http://schemas.microsoft.com/office/drawing/2014/main" id="{B0E550FE-0621-4A33-9BE5-7371AEE98012}"/>
            </a:ext>
          </a:extLst>
        </xdr:cNvPr>
        <xdr:cNvSpPr txBox="1"/>
      </xdr:nvSpPr>
      <xdr:spPr>
        <a:xfrm>
          <a:off x="13500744"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31948</xdr:rowOff>
    </xdr:from>
    <xdr:ext cx="405111" cy="259045"/>
    <xdr:sp macro="" textlink="">
      <xdr:nvSpPr>
        <xdr:cNvPr id="662" name="n_1mainValue【消防施設】&#10;有形固定資産減価償却率">
          <a:extLst>
            <a:ext uri="{FF2B5EF4-FFF2-40B4-BE49-F238E27FC236}">
              <a16:creationId xmlns:a16="http://schemas.microsoft.com/office/drawing/2014/main" id="{222B5A07-DF04-4D08-8430-7AE0F6AAC60F}"/>
            </a:ext>
          </a:extLst>
        </xdr:cNvPr>
        <xdr:cNvSpPr txBox="1"/>
      </xdr:nvSpPr>
      <xdr:spPr>
        <a:xfrm>
          <a:off x="15266044" y="13233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64606</xdr:rowOff>
    </xdr:from>
    <xdr:ext cx="405111" cy="259045"/>
    <xdr:sp macro="" textlink="">
      <xdr:nvSpPr>
        <xdr:cNvPr id="663" name="n_2mainValue【消防施設】&#10;有形固定資産減価償却率">
          <a:extLst>
            <a:ext uri="{FF2B5EF4-FFF2-40B4-BE49-F238E27FC236}">
              <a16:creationId xmlns:a16="http://schemas.microsoft.com/office/drawing/2014/main" id="{8CCF6117-787A-4070-AFC7-99643FEBF315}"/>
            </a:ext>
          </a:extLst>
        </xdr:cNvPr>
        <xdr:cNvSpPr txBox="1"/>
      </xdr:nvSpPr>
      <xdr:spPr>
        <a:xfrm>
          <a:off x="14389744" y="13266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4" name="正方形/長方形 663">
          <a:extLst>
            <a:ext uri="{FF2B5EF4-FFF2-40B4-BE49-F238E27FC236}">
              <a16:creationId xmlns:a16="http://schemas.microsoft.com/office/drawing/2014/main" id="{EE04A8B8-FEBA-40CE-88A9-FA6C5F50EE0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5" name="正方形/長方形 664">
          <a:extLst>
            <a:ext uri="{FF2B5EF4-FFF2-40B4-BE49-F238E27FC236}">
              <a16:creationId xmlns:a16="http://schemas.microsoft.com/office/drawing/2014/main" id="{5E158F4A-4218-42BD-A380-717071491F4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6" name="正方形/長方形 665">
          <a:extLst>
            <a:ext uri="{FF2B5EF4-FFF2-40B4-BE49-F238E27FC236}">
              <a16:creationId xmlns:a16="http://schemas.microsoft.com/office/drawing/2014/main" id="{11D118CD-5966-4D7E-97CC-26319CABA0D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7" name="正方形/長方形 666">
          <a:extLst>
            <a:ext uri="{FF2B5EF4-FFF2-40B4-BE49-F238E27FC236}">
              <a16:creationId xmlns:a16="http://schemas.microsoft.com/office/drawing/2014/main" id="{1677B12A-F5E8-4C6E-9C1F-A453D44B027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8" name="正方形/長方形 667">
          <a:extLst>
            <a:ext uri="{FF2B5EF4-FFF2-40B4-BE49-F238E27FC236}">
              <a16:creationId xmlns:a16="http://schemas.microsoft.com/office/drawing/2014/main" id="{502CEC71-DB33-4A59-9908-400D213E448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9" name="正方形/長方形 668">
          <a:extLst>
            <a:ext uri="{FF2B5EF4-FFF2-40B4-BE49-F238E27FC236}">
              <a16:creationId xmlns:a16="http://schemas.microsoft.com/office/drawing/2014/main" id="{32BBB2C1-1262-4F63-BF6B-7621BA0615B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0" name="正方形/長方形 669">
          <a:extLst>
            <a:ext uri="{FF2B5EF4-FFF2-40B4-BE49-F238E27FC236}">
              <a16:creationId xmlns:a16="http://schemas.microsoft.com/office/drawing/2014/main" id="{CF5A6790-3757-4F4E-B7BA-3894CD71F18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1" name="正方形/長方形 670">
          <a:extLst>
            <a:ext uri="{FF2B5EF4-FFF2-40B4-BE49-F238E27FC236}">
              <a16:creationId xmlns:a16="http://schemas.microsoft.com/office/drawing/2014/main" id="{9E76385E-4081-4DCB-B789-FA8AE58E12A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2" name="テキスト ボックス 671">
          <a:extLst>
            <a:ext uri="{FF2B5EF4-FFF2-40B4-BE49-F238E27FC236}">
              <a16:creationId xmlns:a16="http://schemas.microsoft.com/office/drawing/2014/main" id="{0BBF45A3-E79B-4423-91EB-0A9B6EE302C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3" name="直線コネクタ 672">
          <a:extLst>
            <a:ext uri="{FF2B5EF4-FFF2-40B4-BE49-F238E27FC236}">
              <a16:creationId xmlns:a16="http://schemas.microsoft.com/office/drawing/2014/main" id="{6CF5EAB8-E55B-4956-96C0-AC78D89B9087}"/>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74" name="直線コネクタ 673">
          <a:extLst>
            <a:ext uri="{FF2B5EF4-FFF2-40B4-BE49-F238E27FC236}">
              <a16:creationId xmlns:a16="http://schemas.microsoft.com/office/drawing/2014/main" id="{613F0916-659C-4532-A381-19C87459D9F7}"/>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75" name="テキスト ボックス 674">
          <a:extLst>
            <a:ext uri="{FF2B5EF4-FFF2-40B4-BE49-F238E27FC236}">
              <a16:creationId xmlns:a16="http://schemas.microsoft.com/office/drawing/2014/main" id="{A8664E1B-0AA5-4996-AE01-562BF6C5D69B}"/>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76" name="直線コネクタ 675">
          <a:extLst>
            <a:ext uri="{FF2B5EF4-FFF2-40B4-BE49-F238E27FC236}">
              <a16:creationId xmlns:a16="http://schemas.microsoft.com/office/drawing/2014/main" id="{0F489A57-6E38-4C3A-8373-5C8762F6E4D7}"/>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77" name="テキスト ボックス 676">
          <a:extLst>
            <a:ext uri="{FF2B5EF4-FFF2-40B4-BE49-F238E27FC236}">
              <a16:creationId xmlns:a16="http://schemas.microsoft.com/office/drawing/2014/main" id="{8987E081-AE5E-4B8E-9C4B-42CD0852B554}"/>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78" name="直線コネクタ 677">
          <a:extLst>
            <a:ext uri="{FF2B5EF4-FFF2-40B4-BE49-F238E27FC236}">
              <a16:creationId xmlns:a16="http://schemas.microsoft.com/office/drawing/2014/main" id="{2EA86101-B827-4C09-9CBA-ED5CCAE2F157}"/>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79" name="テキスト ボックス 678">
          <a:extLst>
            <a:ext uri="{FF2B5EF4-FFF2-40B4-BE49-F238E27FC236}">
              <a16:creationId xmlns:a16="http://schemas.microsoft.com/office/drawing/2014/main" id="{417A1340-0FFF-40F7-A05F-33DB5DAA8694}"/>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0" name="直線コネクタ 679">
          <a:extLst>
            <a:ext uri="{FF2B5EF4-FFF2-40B4-BE49-F238E27FC236}">
              <a16:creationId xmlns:a16="http://schemas.microsoft.com/office/drawing/2014/main" id="{D0392188-6B2A-4C4C-8921-DE6CF4D0328B}"/>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81" name="テキスト ボックス 680">
          <a:extLst>
            <a:ext uri="{FF2B5EF4-FFF2-40B4-BE49-F238E27FC236}">
              <a16:creationId xmlns:a16="http://schemas.microsoft.com/office/drawing/2014/main" id="{9047820C-8778-4194-A6AA-D7A0C0D2399D}"/>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82" name="直線コネクタ 681">
          <a:extLst>
            <a:ext uri="{FF2B5EF4-FFF2-40B4-BE49-F238E27FC236}">
              <a16:creationId xmlns:a16="http://schemas.microsoft.com/office/drawing/2014/main" id="{15231770-B336-4AE9-BF59-733A15976AA6}"/>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83" name="テキスト ボックス 682">
          <a:extLst>
            <a:ext uri="{FF2B5EF4-FFF2-40B4-BE49-F238E27FC236}">
              <a16:creationId xmlns:a16="http://schemas.microsoft.com/office/drawing/2014/main" id="{71DA0329-C69E-4549-998A-4B9432D4A551}"/>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4" name="直線コネクタ 683">
          <a:extLst>
            <a:ext uri="{FF2B5EF4-FFF2-40B4-BE49-F238E27FC236}">
              <a16:creationId xmlns:a16="http://schemas.microsoft.com/office/drawing/2014/main" id="{64BE9757-7B1B-43A0-AC7E-E12E21D3D32D}"/>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685" name="テキスト ボックス 684">
          <a:extLst>
            <a:ext uri="{FF2B5EF4-FFF2-40B4-BE49-F238E27FC236}">
              <a16:creationId xmlns:a16="http://schemas.microsoft.com/office/drawing/2014/main" id="{D4D398B3-52AD-452D-9ADC-3CE23327A97E}"/>
            </a:ext>
          </a:extLst>
        </xdr:cNvPr>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6" name="【消防施設】&#10;一人当たり面積グラフ枠">
          <a:extLst>
            <a:ext uri="{FF2B5EF4-FFF2-40B4-BE49-F238E27FC236}">
              <a16:creationId xmlns:a16="http://schemas.microsoft.com/office/drawing/2014/main" id="{FEA0A439-2A99-4FA6-9528-53339CF8F9F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91250</xdr:rowOff>
    </xdr:from>
    <xdr:to>
      <xdr:col>116</xdr:col>
      <xdr:colOff>62864</xdr:colOff>
      <xdr:row>86</xdr:row>
      <xdr:rowOff>112204</xdr:rowOff>
    </xdr:to>
    <xdr:cxnSp macro="">
      <xdr:nvCxnSpPr>
        <xdr:cNvPr id="687" name="直線コネクタ 686">
          <a:extLst>
            <a:ext uri="{FF2B5EF4-FFF2-40B4-BE49-F238E27FC236}">
              <a16:creationId xmlns:a16="http://schemas.microsoft.com/office/drawing/2014/main" id="{FC65B4CB-5BB6-49D6-A0F5-9190EB0BB119}"/>
            </a:ext>
          </a:extLst>
        </xdr:cNvPr>
        <xdr:cNvCxnSpPr/>
      </xdr:nvCxnSpPr>
      <xdr:spPr>
        <a:xfrm flipV="1">
          <a:off x="22160864" y="13464350"/>
          <a:ext cx="0" cy="1392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116031</xdr:rowOff>
    </xdr:from>
    <xdr:ext cx="469744" cy="259045"/>
    <xdr:sp macro="" textlink="">
      <xdr:nvSpPr>
        <xdr:cNvPr id="688" name="【消防施設】&#10;一人当たり面積最小値テキスト">
          <a:extLst>
            <a:ext uri="{FF2B5EF4-FFF2-40B4-BE49-F238E27FC236}">
              <a16:creationId xmlns:a16="http://schemas.microsoft.com/office/drawing/2014/main" id="{F13E7218-25C2-4730-BF09-99D2B7344077}"/>
            </a:ext>
          </a:extLst>
        </xdr:cNvPr>
        <xdr:cNvSpPr txBox="1"/>
      </xdr:nvSpPr>
      <xdr:spPr>
        <a:xfrm>
          <a:off x="22199600" y="14860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112204</xdr:rowOff>
    </xdr:from>
    <xdr:to>
      <xdr:col>116</xdr:col>
      <xdr:colOff>152400</xdr:colOff>
      <xdr:row>86</xdr:row>
      <xdr:rowOff>112204</xdr:rowOff>
    </xdr:to>
    <xdr:cxnSp macro="">
      <xdr:nvCxnSpPr>
        <xdr:cNvPr id="689" name="直線コネクタ 688">
          <a:extLst>
            <a:ext uri="{FF2B5EF4-FFF2-40B4-BE49-F238E27FC236}">
              <a16:creationId xmlns:a16="http://schemas.microsoft.com/office/drawing/2014/main" id="{4F2A9D32-EDF5-4188-9216-0C904C4684AB}"/>
            </a:ext>
          </a:extLst>
        </xdr:cNvPr>
        <xdr:cNvCxnSpPr/>
      </xdr:nvCxnSpPr>
      <xdr:spPr>
        <a:xfrm>
          <a:off x="22072600" y="14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37927</xdr:rowOff>
    </xdr:from>
    <xdr:ext cx="469744" cy="259045"/>
    <xdr:sp macro="" textlink="">
      <xdr:nvSpPr>
        <xdr:cNvPr id="690" name="【消防施設】&#10;一人当たり面積最大値テキスト">
          <a:extLst>
            <a:ext uri="{FF2B5EF4-FFF2-40B4-BE49-F238E27FC236}">
              <a16:creationId xmlns:a16="http://schemas.microsoft.com/office/drawing/2014/main" id="{B97D7BF5-8866-4B0D-BB37-D88007D1E764}"/>
            </a:ext>
          </a:extLst>
        </xdr:cNvPr>
        <xdr:cNvSpPr txBox="1"/>
      </xdr:nvSpPr>
      <xdr:spPr>
        <a:xfrm>
          <a:off x="22199600" y="1323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91250</xdr:rowOff>
    </xdr:from>
    <xdr:to>
      <xdr:col>116</xdr:col>
      <xdr:colOff>152400</xdr:colOff>
      <xdr:row>78</xdr:row>
      <xdr:rowOff>91250</xdr:rowOff>
    </xdr:to>
    <xdr:cxnSp macro="">
      <xdr:nvCxnSpPr>
        <xdr:cNvPr id="691" name="直線コネクタ 690">
          <a:extLst>
            <a:ext uri="{FF2B5EF4-FFF2-40B4-BE49-F238E27FC236}">
              <a16:creationId xmlns:a16="http://schemas.microsoft.com/office/drawing/2014/main" id="{ED4EE3E5-740B-4CC1-9C3C-E3501FD4969C}"/>
            </a:ext>
          </a:extLst>
        </xdr:cNvPr>
        <xdr:cNvCxnSpPr/>
      </xdr:nvCxnSpPr>
      <xdr:spPr>
        <a:xfrm>
          <a:off x="22072600" y="1346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15702</xdr:rowOff>
    </xdr:from>
    <xdr:ext cx="469744" cy="259045"/>
    <xdr:sp macro="" textlink="">
      <xdr:nvSpPr>
        <xdr:cNvPr id="692" name="【消防施設】&#10;一人当たり面積平均値テキスト">
          <a:extLst>
            <a:ext uri="{FF2B5EF4-FFF2-40B4-BE49-F238E27FC236}">
              <a16:creationId xmlns:a16="http://schemas.microsoft.com/office/drawing/2014/main" id="{4FA470B0-B9DD-4421-9A2A-A090CDC2DED5}"/>
            </a:ext>
          </a:extLst>
        </xdr:cNvPr>
        <xdr:cNvSpPr txBox="1"/>
      </xdr:nvSpPr>
      <xdr:spPr>
        <a:xfrm>
          <a:off x="22199600" y="14588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164275</xdr:rowOff>
    </xdr:from>
    <xdr:to>
      <xdr:col>116</xdr:col>
      <xdr:colOff>114300</xdr:colOff>
      <xdr:row>86</xdr:row>
      <xdr:rowOff>94425</xdr:rowOff>
    </xdr:to>
    <xdr:sp macro="" textlink="">
      <xdr:nvSpPr>
        <xdr:cNvPr id="693" name="フローチャート: 判断 692">
          <a:extLst>
            <a:ext uri="{FF2B5EF4-FFF2-40B4-BE49-F238E27FC236}">
              <a16:creationId xmlns:a16="http://schemas.microsoft.com/office/drawing/2014/main" id="{D294064B-5ABC-479D-A149-4AE33AFA20D0}"/>
            </a:ext>
          </a:extLst>
        </xdr:cNvPr>
        <xdr:cNvSpPr/>
      </xdr:nvSpPr>
      <xdr:spPr>
        <a:xfrm>
          <a:off x="22110700" y="14737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165036</xdr:rowOff>
    </xdr:from>
    <xdr:to>
      <xdr:col>112</xdr:col>
      <xdr:colOff>38100</xdr:colOff>
      <xdr:row>86</xdr:row>
      <xdr:rowOff>95186</xdr:rowOff>
    </xdr:to>
    <xdr:sp macro="" textlink="">
      <xdr:nvSpPr>
        <xdr:cNvPr id="694" name="フローチャート: 判断 693">
          <a:extLst>
            <a:ext uri="{FF2B5EF4-FFF2-40B4-BE49-F238E27FC236}">
              <a16:creationId xmlns:a16="http://schemas.microsoft.com/office/drawing/2014/main" id="{C94073BC-54B9-4D27-B8EF-86CED6D7AEF6}"/>
            </a:ext>
          </a:extLst>
        </xdr:cNvPr>
        <xdr:cNvSpPr/>
      </xdr:nvSpPr>
      <xdr:spPr>
        <a:xfrm>
          <a:off x="21272500" y="1473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162370</xdr:rowOff>
    </xdr:from>
    <xdr:to>
      <xdr:col>107</xdr:col>
      <xdr:colOff>101600</xdr:colOff>
      <xdr:row>86</xdr:row>
      <xdr:rowOff>92520</xdr:rowOff>
    </xdr:to>
    <xdr:sp macro="" textlink="">
      <xdr:nvSpPr>
        <xdr:cNvPr id="695" name="フローチャート: 判断 694">
          <a:extLst>
            <a:ext uri="{FF2B5EF4-FFF2-40B4-BE49-F238E27FC236}">
              <a16:creationId xmlns:a16="http://schemas.microsoft.com/office/drawing/2014/main" id="{DE53A351-3E1A-4A3A-84D6-BF1802D96861}"/>
            </a:ext>
          </a:extLst>
        </xdr:cNvPr>
        <xdr:cNvSpPr/>
      </xdr:nvSpPr>
      <xdr:spPr>
        <a:xfrm>
          <a:off x="20383500" y="1473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5398</xdr:rowOff>
    </xdr:from>
    <xdr:to>
      <xdr:col>102</xdr:col>
      <xdr:colOff>165100</xdr:colOff>
      <xdr:row>86</xdr:row>
      <xdr:rowOff>106998</xdr:rowOff>
    </xdr:to>
    <xdr:sp macro="" textlink="">
      <xdr:nvSpPr>
        <xdr:cNvPr id="696" name="フローチャート: 判断 695">
          <a:extLst>
            <a:ext uri="{FF2B5EF4-FFF2-40B4-BE49-F238E27FC236}">
              <a16:creationId xmlns:a16="http://schemas.microsoft.com/office/drawing/2014/main" id="{B002ECB0-8403-4CBE-B710-074A2ED04CC0}"/>
            </a:ext>
          </a:extLst>
        </xdr:cNvPr>
        <xdr:cNvSpPr/>
      </xdr:nvSpPr>
      <xdr:spPr>
        <a:xfrm>
          <a:off x="19494500" y="14750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97" name="テキスト ボックス 696">
          <a:extLst>
            <a:ext uri="{FF2B5EF4-FFF2-40B4-BE49-F238E27FC236}">
              <a16:creationId xmlns:a16="http://schemas.microsoft.com/office/drawing/2014/main" id="{4D7F2A1F-9D6B-4695-924D-EA05BC723D8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98" name="テキスト ボックス 697">
          <a:extLst>
            <a:ext uri="{FF2B5EF4-FFF2-40B4-BE49-F238E27FC236}">
              <a16:creationId xmlns:a16="http://schemas.microsoft.com/office/drawing/2014/main" id="{4735D7C3-72AD-4AA3-A012-59A8260B739C}"/>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9" name="テキスト ボックス 698">
          <a:extLst>
            <a:ext uri="{FF2B5EF4-FFF2-40B4-BE49-F238E27FC236}">
              <a16:creationId xmlns:a16="http://schemas.microsoft.com/office/drawing/2014/main" id="{FEDDB050-4FC9-4367-9EA1-3ECE6C46B75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0" name="テキスト ボックス 699">
          <a:extLst>
            <a:ext uri="{FF2B5EF4-FFF2-40B4-BE49-F238E27FC236}">
              <a16:creationId xmlns:a16="http://schemas.microsoft.com/office/drawing/2014/main" id="{3EAE054D-2A05-4196-B18B-EB8A8887DEE6}"/>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1" name="テキスト ボックス 700">
          <a:extLst>
            <a:ext uri="{FF2B5EF4-FFF2-40B4-BE49-F238E27FC236}">
              <a16:creationId xmlns:a16="http://schemas.microsoft.com/office/drawing/2014/main" id="{3402441F-0B6B-4DDF-A9CD-5DEAF866446C}"/>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32258</xdr:rowOff>
    </xdr:from>
    <xdr:to>
      <xdr:col>116</xdr:col>
      <xdr:colOff>114300</xdr:colOff>
      <xdr:row>86</xdr:row>
      <xdr:rowOff>133858</xdr:rowOff>
    </xdr:to>
    <xdr:sp macro="" textlink="">
      <xdr:nvSpPr>
        <xdr:cNvPr id="702" name="楕円 701">
          <a:extLst>
            <a:ext uri="{FF2B5EF4-FFF2-40B4-BE49-F238E27FC236}">
              <a16:creationId xmlns:a16="http://schemas.microsoft.com/office/drawing/2014/main" id="{122F6CFA-54A7-4FA0-9003-90C1F0B48A97}"/>
            </a:ext>
          </a:extLst>
        </xdr:cNvPr>
        <xdr:cNvSpPr/>
      </xdr:nvSpPr>
      <xdr:spPr>
        <a:xfrm>
          <a:off x="22110700" y="1477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142702</xdr:rowOff>
    </xdr:from>
    <xdr:ext cx="469744" cy="259045"/>
    <xdr:sp macro="" textlink="">
      <xdr:nvSpPr>
        <xdr:cNvPr id="703" name="【消防施設】&#10;一人当たり面積該当値テキスト">
          <a:extLst>
            <a:ext uri="{FF2B5EF4-FFF2-40B4-BE49-F238E27FC236}">
              <a16:creationId xmlns:a16="http://schemas.microsoft.com/office/drawing/2014/main" id="{A98FDECA-873A-4262-835F-8F1D9926B68D}"/>
            </a:ext>
          </a:extLst>
        </xdr:cNvPr>
        <xdr:cNvSpPr txBox="1"/>
      </xdr:nvSpPr>
      <xdr:spPr>
        <a:xfrm>
          <a:off x="22199600" y="1471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32829</xdr:rowOff>
    </xdr:from>
    <xdr:to>
      <xdr:col>112</xdr:col>
      <xdr:colOff>38100</xdr:colOff>
      <xdr:row>86</xdr:row>
      <xdr:rowOff>134429</xdr:rowOff>
    </xdr:to>
    <xdr:sp macro="" textlink="">
      <xdr:nvSpPr>
        <xdr:cNvPr id="704" name="楕円 703">
          <a:extLst>
            <a:ext uri="{FF2B5EF4-FFF2-40B4-BE49-F238E27FC236}">
              <a16:creationId xmlns:a16="http://schemas.microsoft.com/office/drawing/2014/main" id="{21BF9D07-1ADF-4FCD-B17E-7F43BB697CB4}"/>
            </a:ext>
          </a:extLst>
        </xdr:cNvPr>
        <xdr:cNvSpPr/>
      </xdr:nvSpPr>
      <xdr:spPr>
        <a:xfrm>
          <a:off x="21272500" y="1477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83058</xdr:rowOff>
    </xdr:from>
    <xdr:to>
      <xdr:col>116</xdr:col>
      <xdr:colOff>63500</xdr:colOff>
      <xdr:row>86</xdr:row>
      <xdr:rowOff>83629</xdr:rowOff>
    </xdr:to>
    <xdr:cxnSp macro="">
      <xdr:nvCxnSpPr>
        <xdr:cNvPr id="705" name="直線コネクタ 704">
          <a:extLst>
            <a:ext uri="{FF2B5EF4-FFF2-40B4-BE49-F238E27FC236}">
              <a16:creationId xmlns:a16="http://schemas.microsoft.com/office/drawing/2014/main" id="{E214E7A3-6020-40E0-9CD4-1EAED04499A3}"/>
            </a:ext>
          </a:extLst>
        </xdr:cNvPr>
        <xdr:cNvCxnSpPr/>
      </xdr:nvCxnSpPr>
      <xdr:spPr>
        <a:xfrm flipV="1">
          <a:off x="21323300" y="14827758"/>
          <a:ext cx="8382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33210</xdr:rowOff>
    </xdr:from>
    <xdr:to>
      <xdr:col>107</xdr:col>
      <xdr:colOff>101600</xdr:colOff>
      <xdr:row>86</xdr:row>
      <xdr:rowOff>134810</xdr:rowOff>
    </xdr:to>
    <xdr:sp macro="" textlink="">
      <xdr:nvSpPr>
        <xdr:cNvPr id="706" name="楕円 705">
          <a:extLst>
            <a:ext uri="{FF2B5EF4-FFF2-40B4-BE49-F238E27FC236}">
              <a16:creationId xmlns:a16="http://schemas.microsoft.com/office/drawing/2014/main" id="{F7DACD6B-CFD5-4148-BA90-949AB6095F40}"/>
            </a:ext>
          </a:extLst>
        </xdr:cNvPr>
        <xdr:cNvSpPr/>
      </xdr:nvSpPr>
      <xdr:spPr>
        <a:xfrm>
          <a:off x="20383500" y="1477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83629</xdr:rowOff>
    </xdr:from>
    <xdr:to>
      <xdr:col>111</xdr:col>
      <xdr:colOff>177800</xdr:colOff>
      <xdr:row>86</xdr:row>
      <xdr:rowOff>84010</xdr:rowOff>
    </xdr:to>
    <xdr:cxnSp macro="">
      <xdr:nvCxnSpPr>
        <xdr:cNvPr id="707" name="直線コネクタ 706">
          <a:extLst>
            <a:ext uri="{FF2B5EF4-FFF2-40B4-BE49-F238E27FC236}">
              <a16:creationId xmlns:a16="http://schemas.microsoft.com/office/drawing/2014/main" id="{CD5726DB-F8D8-4718-9107-EFBA6B9794B7}"/>
            </a:ext>
          </a:extLst>
        </xdr:cNvPr>
        <xdr:cNvCxnSpPr/>
      </xdr:nvCxnSpPr>
      <xdr:spPr>
        <a:xfrm flipV="1">
          <a:off x="20434300" y="1482832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111713</xdr:rowOff>
    </xdr:from>
    <xdr:ext cx="469744" cy="259045"/>
    <xdr:sp macro="" textlink="">
      <xdr:nvSpPr>
        <xdr:cNvPr id="708" name="n_1aveValue【消防施設】&#10;一人当たり面積">
          <a:extLst>
            <a:ext uri="{FF2B5EF4-FFF2-40B4-BE49-F238E27FC236}">
              <a16:creationId xmlns:a16="http://schemas.microsoft.com/office/drawing/2014/main" id="{717A98AA-39BC-42A7-9AC3-B20BB3DDC935}"/>
            </a:ext>
          </a:extLst>
        </xdr:cNvPr>
        <xdr:cNvSpPr txBox="1"/>
      </xdr:nvSpPr>
      <xdr:spPr>
        <a:xfrm>
          <a:off x="21075727" y="1451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109047</xdr:rowOff>
    </xdr:from>
    <xdr:ext cx="469744" cy="259045"/>
    <xdr:sp macro="" textlink="">
      <xdr:nvSpPr>
        <xdr:cNvPr id="709" name="n_2aveValue【消防施設】&#10;一人当たり面積">
          <a:extLst>
            <a:ext uri="{FF2B5EF4-FFF2-40B4-BE49-F238E27FC236}">
              <a16:creationId xmlns:a16="http://schemas.microsoft.com/office/drawing/2014/main" id="{55E26BCD-CBBB-4AAD-8568-89B8D1910D53}"/>
            </a:ext>
          </a:extLst>
        </xdr:cNvPr>
        <xdr:cNvSpPr txBox="1"/>
      </xdr:nvSpPr>
      <xdr:spPr>
        <a:xfrm>
          <a:off x="20199427" y="1451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123525</xdr:rowOff>
    </xdr:from>
    <xdr:ext cx="469744" cy="259045"/>
    <xdr:sp macro="" textlink="">
      <xdr:nvSpPr>
        <xdr:cNvPr id="710" name="n_3aveValue【消防施設】&#10;一人当たり面積">
          <a:extLst>
            <a:ext uri="{FF2B5EF4-FFF2-40B4-BE49-F238E27FC236}">
              <a16:creationId xmlns:a16="http://schemas.microsoft.com/office/drawing/2014/main" id="{E323EF93-88D3-4883-B241-4F38ECD66B51}"/>
            </a:ext>
          </a:extLst>
        </xdr:cNvPr>
        <xdr:cNvSpPr txBox="1"/>
      </xdr:nvSpPr>
      <xdr:spPr>
        <a:xfrm>
          <a:off x="19310427" y="14525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125556</xdr:rowOff>
    </xdr:from>
    <xdr:ext cx="469744" cy="259045"/>
    <xdr:sp macro="" textlink="">
      <xdr:nvSpPr>
        <xdr:cNvPr id="711" name="n_1mainValue【消防施設】&#10;一人当たり面積">
          <a:extLst>
            <a:ext uri="{FF2B5EF4-FFF2-40B4-BE49-F238E27FC236}">
              <a16:creationId xmlns:a16="http://schemas.microsoft.com/office/drawing/2014/main" id="{A7C577B2-2763-4F18-83CB-28EA2D27D4C8}"/>
            </a:ext>
          </a:extLst>
        </xdr:cNvPr>
        <xdr:cNvSpPr txBox="1"/>
      </xdr:nvSpPr>
      <xdr:spPr>
        <a:xfrm>
          <a:off x="21075727" y="1487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125937</xdr:rowOff>
    </xdr:from>
    <xdr:ext cx="469744" cy="259045"/>
    <xdr:sp macro="" textlink="">
      <xdr:nvSpPr>
        <xdr:cNvPr id="712" name="n_2mainValue【消防施設】&#10;一人当たり面積">
          <a:extLst>
            <a:ext uri="{FF2B5EF4-FFF2-40B4-BE49-F238E27FC236}">
              <a16:creationId xmlns:a16="http://schemas.microsoft.com/office/drawing/2014/main" id="{57336431-6F4E-4721-AC75-6F20399F3546}"/>
            </a:ext>
          </a:extLst>
        </xdr:cNvPr>
        <xdr:cNvSpPr txBox="1"/>
      </xdr:nvSpPr>
      <xdr:spPr>
        <a:xfrm>
          <a:off x="20199427" y="14870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3" name="正方形/長方形 712">
          <a:extLst>
            <a:ext uri="{FF2B5EF4-FFF2-40B4-BE49-F238E27FC236}">
              <a16:creationId xmlns:a16="http://schemas.microsoft.com/office/drawing/2014/main" id="{B751423C-0663-49E2-A56C-50AEDC88EF5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4" name="正方形/長方形 713">
          <a:extLst>
            <a:ext uri="{FF2B5EF4-FFF2-40B4-BE49-F238E27FC236}">
              <a16:creationId xmlns:a16="http://schemas.microsoft.com/office/drawing/2014/main" id="{328CF4E9-E0A9-4293-8DB3-E2C0C971FA1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5" name="正方形/長方形 714">
          <a:extLst>
            <a:ext uri="{FF2B5EF4-FFF2-40B4-BE49-F238E27FC236}">
              <a16:creationId xmlns:a16="http://schemas.microsoft.com/office/drawing/2014/main" id="{16AAE2F5-936E-40C1-8F2C-1E3D40B949B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6" name="正方形/長方形 715">
          <a:extLst>
            <a:ext uri="{FF2B5EF4-FFF2-40B4-BE49-F238E27FC236}">
              <a16:creationId xmlns:a16="http://schemas.microsoft.com/office/drawing/2014/main" id="{95789EF8-5E1D-4169-85D9-8A2E6F23C87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7" name="正方形/長方形 716">
          <a:extLst>
            <a:ext uri="{FF2B5EF4-FFF2-40B4-BE49-F238E27FC236}">
              <a16:creationId xmlns:a16="http://schemas.microsoft.com/office/drawing/2014/main" id="{67076B85-D4C0-4349-B98F-2DF2ED74625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8" name="正方形/長方形 717">
          <a:extLst>
            <a:ext uri="{FF2B5EF4-FFF2-40B4-BE49-F238E27FC236}">
              <a16:creationId xmlns:a16="http://schemas.microsoft.com/office/drawing/2014/main" id="{964F8192-AF49-48DC-85DA-0136867303C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9" name="正方形/長方形 718">
          <a:extLst>
            <a:ext uri="{FF2B5EF4-FFF2-40B4-BE49-F238E27FC236}">
              <a16:creationId xmlns:a16="http://schemas.microsoft.com/office/drawing/2014/main" id="{97081B48-7266-4AF5-BD04-A81A1363CE0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0" name="正方形/長方形 719">
          <a:extLst>
            <a:ext uri="{FF2B5EF4-FFF2-40B4-BE49-F238E27FC236}">
              <a16:creationId xmlns:a16="http://schemas.microsoft.com/office/drawing/2014/main" id="{28F25484-EF0F-4942-AB7F-47AC5F2AFA2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1" name="テキスト ボックス 720">
          <a:extLst>
            <a:ext uri="{FF2B5EF4-FFF2-40B4-BE49-F238E27FC236}">
              <a16:creationId xmlns:a16="http://schemas.microsoft.com/office/drawing/2014/main" id="{EC7EC75C-5D98-4946-AB26-00E47AC8EF1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2" name="直線コネクタ 721">
          <a:extLst>
            <a:ext uri="{FF2B5EF4-FFF2-40B4-BE49-F238E27FC236}">
              <a16:creationId xmlns:a16="http://schemas.microsoft.com/office/drawing/2014/main" id="{3FDE3914-1F7B-4F83-9822-E024BAA53E8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723" name="直線コネクタ 722">
          <a:extLst>
            <a:ext uri="{FF2B5EF4-FFF2-40B4-BE49-F238E27FC236}">
              <a16:creationId xmlns:a16="http://schemas.microsoft.com/office/drawing/2014/main" id="{E5716755-C8C1-470D-B082-B1AF0844D1BE}"/>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724" name="テキスト ボックス 723">
          <a:extLst>
            <a:ext uri="{FF2B5EF4-FFF2-40B4-BE49-F238E27FC236}">
              <a16:creationId xmlns:a16="http://schemas.microsoft.com/office/drawing/2014/main" id="{D9651BC5-F86A-4BFB-9AA9-63DC6C5C3962}"/>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25" name="直線コネクタ 724">
          <a:extLst>
            <a:ext uri="{FF2B5EF4-FFF2-40B4-BE49-F238E27FC236}">
              <a16:creationId xmlns:a16="http://schemas.microsoft.com/office/drawing/2014/main" id="{809FE059-EEBD-463F-ADF5-141A2DE5FF19}"/>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26" name="テキスト ボックス 725">
          <a:extLst>
            <a:ext uri="{FF2B5EF4-FFF2-40B4-BE49-F238E27FC236}">
              <a16:creationId xmlns:a16="http://schemas.microsoft.com/office/drawing/2014/main" id="{326C5AA7-C7A8-4B49-8328-D3571976683B}"/>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27" name="直線コネクタ 726">
          <a:extLst>
            <a:ext uri="{FF2B5EF4-FFF2-40B4-BE49-F238E27FC236}">
              <a16:creationId xmlns:a16="http://schemas.microsoft.com/office/drawing/2014/main" id="{A74D6D60-50DB-4479-863F-0E842E7180D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28" name="テキスト ボックス 727">
          <a:extLst>
            <a:ext uri="{FF2B5EF4-FFF2-40B4-BE49-F238E27FC236}">
              <a16:creationId xmlns:a16="http://schemas.microsoft.com/office/drawing/2014/main" id="{A88017CC-D4F5-4F4C-9825-48F2477A4D73}"/>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29" name="直線コネクタ 728">
          <a:extLst>
            <a:ext uri="{FF2B5EF4-FFF2-40B4-BE49-F238E27FC236}">
              <a16:creationId xmlns:a16="http://schemas.microsoft.com/office/drawing/2014/main" id="{2ABE74E1-4639-4D81-9FC6-28D90C2E643B}"/>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30" name="テキスト ボックス 729">
          <a:extLst>
            <a:ext uri="{FF2B5EF4-FFF2-40B4-BE49-F238E27FC236}">
              <a16:creationId xmlns:a16="http://schemas.microsoft.com/office/drawing/2014/main" id="{081D82ED-7E6B-4D2A-9A06-B9E8FBAD11B6}"/>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31" name="直線コネクタ 730">
          <a:extLst>
            <a:ext uri="{FF2B5EF4-FFF2-40B4-BE49-F238E27FC236}">
              <a16:creationId xmlns:a16="http://schemas.microsoft.com/office/drawing/2014/main" id="{A17ECD1E-4C0F-4151-AFFD-65EF7216AB28}"/>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32" name="テキスト ボックス 731">
          <a:extLst>
            <a:ext uri="{FF2B5EF4-FFF2-40B4-BE49-F238E27FC236}">
              <a16:creationId xmlns:a16="http://schemas.microsoft.com/office/drawing/2014/main" id="{AE33256C-9CF1-40FB-8821-481E3BBB68F1}"/>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3" name="直線コネクタ 732">
          <a:extLst>
            <a:ext uri="{FF2B5EF4-FFF2-40B4-BE49-F238E27FC236}">
              <a16:creationId xmlns:a16="http://schemas.microsoft.com/office/drawing/2014/main" id="{5C030B71-B8CA-4B2A-84AE-11865519BE4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34" name="テキスト ボックス 733">
          <a:extLst>
            <a:ext uri="{FF2B5EF4-FFF2-40B4-BE49-F238E27FC236}">
              <a16:creationId xmlns:a16="http://schemas.microsoft.com/office/drawing/2014/main" id="{50DFE919-AF4B-4C2C-96F3-BD126F7A200C}"/>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35" name="【庁舎】&#10;有形固定資産減価償却率グラフ枠">
          <a:extLst>
            <a:ext uri="{FF2B5EF4-FFF2-40B4-BE49-F238E27FC236}">
              <a16:creationId xmlns:a16="http://schemas.microsoft.com/office/drawing/2014/main" id="{DDB92DE1-25BE-4957-8F33-239CF2EFF3D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736" name="直線コネクタ 735">
          <a:extLst>
            <a:ext uri="{FF2B5EF4-FFF2-40B4-BE49-F238E27FC236}">
              <a16:creationId xmlns:a16="http://schemas.microsoft.com/office/drawing/2014/main" id="{F4AD984A-5A15-44DA-88E7-1F8454193C5A}"/>
            </a:ext>
          </a:extLst>
        </xdr:cNvPr>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737" name="【庁舎】&#10;有形固定資産減価償却率最小値テキスト">
          <a:extLst>
            <a:ext uri="{FF2B5EF4-FFF2-40B4-BE49-F238E27FC236}">
              <a16:creationId xmlns:a16="http://schemas.microsoft.com/office/drawing/2014/main" id="{05B2EF91-7960-494A-B732-0AB6DD9FEBDB}"/>
            </a:ext>
          </a:extLst>
        </xdr:cNvPr>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38" name="直線コネクタ 737">
          <a:extLst>
            <a:ext uri="{FF2B5EF4-FFF2-40B4-BE49-F238E27FC236}">
              <a16:creationId xmlns:a16="http://schemas.microsoft.com/office/drawing/2014/main" id="{D6FA30C2-EF87-4B2B-AF27-68D468460D97}"/>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739" name="【庁舎】&#10;有形固定資産減価償却率最大値テキスト">
          <a:extLst>
            <a:ext uri="{FF2B5EF4-FFF2-40B4-BE49-F238E27FC236}">
              <a16:creationId xmlns:a16="http://schemas.microsoft.com/office/drawing/2014/main" id="{E0216F0C-2CC7-4937-B095-06A9CB5030BC}"/>
            </a:ext>
          </a:extLst>
        </xdr:cNvPr>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740" name="直線コネクタ 739">
          <a:extLst>
            <a:ext uri="{FF2B5EF4-FFF2-40B4-BE49-F238E27FC236}">
              <a16:creationId xmlns:a16="http://schemas.microsoft.com/office/drawing/2014/main" id="{02EA83E1-CC80-4921-9815-A068479727F8}"/>
            </a:ext>
          </a:extLst>
        </xdr:cNvPr>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11447</xdr:rowOff>
    </xdr:from>
    <xdr:ext cx="405111" cy="259045"/>
    <xdr:sp macro="" textlink="">
      <xdr:nvSpPr>
        <xdr:cNvPr id="741" name="【庁舎】&#10;有形固定資産減価償却率平均値テキスト">
          <a:extLst>
            <a:ext uri="{FF2B5EF4-FFF2-40B4-BE49-F238E27FC236}">
              <a16:creationId xmlns:a16="http://schemas.microsoft.com/office/drawing/2014/main" id="{3E5AD5E4-212D-4FE9-A1A5-CB4A7DA26A65}"/>
            </a:ext>
          </a:extLst>
        </xdr:cNvPr>
        <xdr:cNvSpPr txBox="1"/>
      </xdr:nvSpPr>
      <xdr:spPr>
        <a:xfrm>
          <a:off x="16357600" y="1784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742" name="フローチャート: 判断 741">
          <a:extLst>
            <a:ext uri="{FF2B5EF4-FFF2-40B4-BE49-F238E27FC236}">
              <a16:creationId xmlns:a16="http://schemas.microsoft.com/office/drawing/2014/main" id="{EA9FA873-7859-4895-8782-2604CB1AA468}"/>
            </a:ext>
          </a:extLst>
        </xdr:cNvPr>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11430</xdr:rowOff>
    </xdr:from>
    <xdr:to>
      <xdr:col>81</xdr:col>
      <xdr:colOff>101600</xdr:colOff>
      <xdr:row>104</xdr:row>
      <xdr:rowOff>113030</xdr:rowOff>
    </xdr:to>
    <xdr:sp macro="" textlink="">
      <xdr:nvSpPr>
        <xdr:cNvPr id="743" name="フローチャート: 判断 742">
          <a:extLst>
            <a:ext uri="{FF2B5EF4-FFF2-40B4-BE49-F238E27FC236}">
              <a16:creationId xmlns:a16="http://schemas.microsoft.com/office/drawing/2014/main" id="{D9AFC483-2B29-4709-9A30-1FB1168589F8}"/>
            </a:ext>
          </a:extLst>
        </xdr:cNvPr>
        <xdr:cNvSpPr/>
      </xdr:nvSpPr>
      <xdr:spPr>
        <a:xfrm>
          <a:off x="15430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6350</xdr:rowOff>
    </xdr:from>
    <xdr:to>
      <xdr:col>76</xdr:col>
      <xdr:colOff>165100</xdr:colOff>
      <xdr:row>104</xdr:row>
      <xdr:rowOff>107950</xdr:rowOff>
    </xdr:to>
    <xdr:sp macro="" textlink="">
      <xdr:nvSpPr>
        <xdr:cNvPr id="744" name="フローチャート: 判断 743">
          <a:extLst>
            <a:ext uri="{FF2B5EF4-FFF2-40B4-BE49-F238E27FC236}">
              <a16:creationId xmlns:a16="http://schemas.microsoft.com/office/drawing/2014/main" id="{AC809EA8-3DE8-45EC-A517-D867D16B37BA}"/>
            </a:ext>
          </a:extLst>
        </xdr:cNvPr>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38100</xdr:rowOff>
    </xdr:from>
    <xdr:to>
      <xdr:col>72</xdr:col>
      <xdr:colOff>38100</xdr:colOff>
      <xdr:row>104</xdr:row>
      <xdr:rowOff>139700</xdr:rowOff>
    </xdr:to>
    <xdr:sp macro="" textlink="">
      <xdr:nvSpPr>
        <xdr:cNvPr id="745" name="フローチャート: 判断 744">
          <a:extLst>
            <a:ext uri="{FF2B5EF4-FFF2-40B4-BE49-F238E27FC236}">
              <a16:creationId xmlns:a16="http://schemas.microsoft.com/office/drawing/2014/main" id="{DC84F9B3-8B5A-417B-89D0-DFEE624E2C5C}"/>
            </a:ext>
          </a:extLst>
        </xdr:cNvPr>
        <xdr:cNvSpPr/>
      </xdr:nvSpPr>
      <xdr:spPr>
        <a:xfrm>
          <a:off x="13652500" y="1786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6" name="テキスト ボックス 745">
          <a:extLst>
            <a:ext uri="{FF2B5EF4-FFF2-40B4-BE49-F238E27FC236}">
              <a16:creationId xmlns:a16="http://schemas.microsoft.com/office/drawing/2014/main" id="{4C5BDAC9-F699-477D-8368-7345115F71C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7" name="テキスト ボックス 746">
          <a:extLst>
            <a:ext uri="{FF2B5EF4-FFF2-40B4-BE49-F238E27FC236}">
              <a16:creationId xmlns:a16="http://schemas.microsoft.com/office/drawing/2014/main" id="{E3A117B1-C833-4761-AB0B-B538B62AAB1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8" name="テキスト ボックス 747">
          <a:extLst>
            <a:ext uri="{FF2B5EF4-FFF2-40B4-BE49-F238E27FC236}">
              <a16:creationId xmlns:a16="http://schemas.microsoft.com/office/drawing/2014/main" id="{AE59C876-B061-455D-B453-15575ECCAE6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9" name="テキスト ボックス 748">
          <a:extLst>
            <a:ext uri="{FF2B5EF4-FFF2-40B4-BE49-F238E27FC236}">
              <a16:creationId xmlns:a16="http://schemas.microsoft.com/office/drawing/2014/main" id="{BB7F1B32-9AED-483C-98E1-E3D0756611F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0" name="テキスト ボックス 749">
          <a:extLst>
            <a:ext uri="{FF2B5EF4-FFF2-40B4-BE49-F238E27FC236}">
              <a16:creationId xmlns:a16="http://schemas.microsoft.com/office/drawing/2014/main" id="{C3054271-944F-42FC-ADA8-F0351EC356F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139700</xdr:rowOff>
    </xdr:from>
    <xdr:to>
      <xdr:col>85</xdr:col>
      <xdr:colOff>177800</xdr:colOff>
      <xdr:row>102</xdr:row>
      <xdr:rowOff>69850</xdr:rowOff>
    </xdr:to>
    <xdr:sp macro="" textlink="">
      <xdr:nvSpPr>
        <xdr:cNvPr id="751" name="楕円 750">
          <a:extLst>
            <a:ext uri="{FF2B5EF4-FFF2-40B4-BE49-F238E27FC236}">
              <a16:creationId xmlns:a16="http://schemas.microsoft.com/office/drawing/2014/main" id="{3556F56D-0985-456A-AA7D-CAF55C120101}"/>
            </a:ext>
          </a:extLst>
        </xdr:cNvPr>
        <xdr:cNvSpPr/>
      </xdr:nvSpPr>
      <xdr:spPr>
        <a:xfrm>
          <a:off x="16268700" y="1745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54627</xdr:rowOff>
    </xdr:from>
    <xdr:ext cx="405111" cy="259045"/>
    <xdr:sp macro="" textlink="">
      <xdr:nvSpPr>
        <xdr:cNvPr id="752" name="【庁舎】&#10;有形固定資産減価償却率該当値テキスト">
          <a:extLst>
            <a:ext uri="{FF2B5EF4-FFF2-40B4-BE49-F238E27FC236}">
              <a16:creationId xmlns:a16="http://schemas.microsoft.com/office/drawing/2014/main" id="{3BFF8A07-8111-459E-87FF-55E401AD9F69}"/>
            </a:ext>
          </a:extLst>
        </xdr:cNvPr>
        <xdr:cNvSpPr txBox="1"/>
      </xdr:nvSpPr>
      <xdr:spPr>
        <a:xfrm>
          <a:off x="16357600" y="17371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157480</xdr:rowOff>
    </xdr:from>
    <xdr:to>
      <xdr:col>81</xdr:col>
      <xdr:colOff>101600</xdr:colOff>
      <xdr:row>102</xdr:row>
      <xdr:rowOff>87630</xdr:rowOff>
    </xdr:to>
    <xdr:sp macro="" textlink="">
      <xdr:nvSpPr>
        <xdr:cNvPr id="753" name="楕円 752">
          <a:extLst>
            <a:ext uri="{FF2B5EF4-FFF2-40B4-BE49-F238E27FC236}">
              <a16:creationId xmlns:a16="http://schemas.microsoft.com/office/drawing/2014/main" id="{05C5BA9F-FF60-4B40-B9DD-F0DA69F787CC}"/>
            </a:ext>
          </a:extLst>
        </xdr:cNvPr>
        <xdr:cNvSpPr/>
      </xdr:nvSpPr>
      <xdr:spPr>
        <a:xfrm>
          <a:off x="15430500" y="1747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19050</xdr:rowOff>
    </xdr:from>
    <xdr:to>
      <xdr:col>85</xdr:col>
      <xdr:colOff>127000</xdr:colOff>
      <xdr:row>102</xdr:row>
      <xdr:rowOff>36830</xdr:rowOff>
    </xdr:to>
    <xdr:cxnSp macro="">
      <xdr:nvCxnSpPr>
        <xdr:cNvPr id="754" name="直線コネクタ 753">
          <a:extLst>
            <a:ext uri="{FF2B5EF4-FFF2-40B4-BE49-F238E27FC236}">
              <a16:creationId xmlns:a16="http://schemas.microsoft.com/office/drawing/2014/main" id="{D6D1403A-A928-4877-97CF-66F25992331E}"/>
            </a:ext>
          </a:extLst>
        </xdr:cNvPr>
        <xdr:cNvCxnSpPr/>
      </xdr:nvCxnSpPr>
      <xdr:spPr>
        <a:xfrm flipV="1">
          <a:off x="15481300" y="17506950"/>
          <a:ext cx="8382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63500</xdr:rowOff>
    </xdr:from>
    <xdr:to>
      <xdr:col>76</xdr:col>
      <xdr:colOff>165100</xdr:colOff>
      <xdr:row>102</xdr:row>
      <xdr:rowOff>165100</xdr:rowOff>
    </xdr:to>
    <xdr:sp macro="" textlink="">
      <xdr:nvSpPr>
        <xdr:cNvPr id="755" name="楕円 754">
          <a:extLst>
            <a:ext uri="{FF2B5EF4-FFF2-40B4-BE49-F238E27FC236}">
              <a16:creationId xmlns:a16="http://schemas.microsoft.com/office/drawing/2014/main" id="{09D83723-2F5C-46E0-9655-354DC7EAED9F}"/>
            </a:ext>
          </a:extLst>
        </xdr:cNvPr>
        <xdr:cNvSpPr/>
      </xdr:nvSpPr>
      <xdr:spPr>
        <a:xfrm>
          <a:off x="14541500" y="1755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36830</xdr:rowOff>
    </xdr:from>
    <xdr:to>
      <xdr:col>81</xdr:col>
      <xdr:colOff>50800</xdr:colOff>
      <xdr:row>102</xdr:row>
      <xdr:rowOff>114300</xdr:rowOff>
    </xdr:to>
    <xdr:cxnSp macro="">
      <xdr:nvCxnSpPr>
        <xdr:cNvPr id="756" name="直線コネクタ 755">
          <a:extLst>
            <a:ext uri="{FF2B5EF4-FFF2-40B4-BE49-F238E27FC236}">
              <a16:creationId xmlns:a16="http://schemas.microsoft.com/office/drawing/2014/main" id="{5C01202D-02E1-4EF0-B030-43F8370DC8C6}"/>
            </a:ext>
          </a:extLst>
        </xdr:cNvPr>
        <xdr:cNvCxnSpPr/>
      </xdr:nvCxnSpPr>
      <xdr:spPr>
        <a:xfrm flipV="1">
          <a:off x="14592300" y="17524730"/>
          <a:ext cx="889000" cy="7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104157</xdr:rowOff>
    </xdr:from>
    <xdr:ext cx="405111" cy="259045"/>
    <xdr:sp macro="" textlink="">
      <xdr:nvSpPr>
        <xdr:cNvPr id="757" name="n_1aveValue【庁舎】&#10;有形固定資産減価償却率">
          <a:extLst>
            <a:ext uri="{FF2B5EF4-FFF2-40B4-BE49-F238E27FC236}">
              <a16:creationId xmlns:a16="http://schemas.microsoft.com/office/drawing/2014/main" id="{D9596C2B-9CDE-4E9B-9E53-411A94DD309F}"/>
            </a:ext>
          </a:extLst>
        </xdr:cNvPr>
        <xdr:cNvSpPr txBox="1"/>
      </xdr:nvSpPr>
      <xdr:spPr>
        <a:xfrm>
          <a:off x="15266044" y="17934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99077</xdr:rowOff>
    </xdr:from>
    <xdr:ext cx="405111" cy="259045"/>
    <xdr:sp macro="" textlink="">
      <xdr:nvSpPr>
        <xdr:cNvPr id="758" name="n_2aveValue【庁舎】&#10;有形固定資産減価償却率">
          <a:extLst>
            <a:ext uri="{FF2B5EF4-FFF2-40B4-BE49-F238E27FC236}">
              <a16:creationId xmlns:a16="http://schemas.microsoft.com/office/drawing/2014/main" id="{AF6DC857-9435-4736-AFF3-74500DEBE6EE}"/>
            </a:ext>
          </a:extLst>
        </xdr:cNvPr>
        <xdr:cNvSpPr txBox="1"/>
      </xdr:nvSpPr>
      <xdr:spPr>
        <a:xfrm>
          <a:off x="14389744" y="1792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156227</xdr:rowOff>
    </xdr:from>
    <xdr:ext cx="405111" cy="259045"/>
    <xdr:sp macro="" textlink="">
      <xdr:nvSpPr>
        <xdr:cNvPr id="759" name="n_3aveValue【庁舎】&#10;有形固定資産減価償却率">
          <a:extLst>
            <a:ext uri="{FF2B5EF4-FFF2-40B4-BE49-F238E27FC236}">
              <a16:creationId xmlns:a16="http://schemas.microsoft.com/office/drawing/2014/main" id="{5C8E1A14-E7B2-4251-8B49-5CEB311CC992}"/>
            </a:ext>
          </a:extLst>
        </xdr:cNvPr>
        <xdr:cNvSpPr txBox="1"/>
      </xdr:nvSpPr>
      <xdr:spPr>
        <a:xfrm>
          <a:off x="13500744" y="1764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104157</xdr:rowOff>
    </xdr:from>
    <xdr:ext cx="405111" cy="259045"/>
    <xdr:sp macro="" textlink="">
      <xdr:nvSpPr>
        <xdr:cNvPr id="760" name="n_1mainValue【庁舎】&#10;有形固定資産減価償却率">
          <a:extLst>
            <a:ext uri="{FF2B5EF4-FFF2-40B4-BE49-F238E27FC236}">
              <a16:creationId xmlns:a16="http://schemas.microsoft.com/office/drawing/2014/main" id="{30419B1C-FC5C-41DF-9D09-56B4DD5DAF83}"/>
            </a:ext>
          </a:extLst>
        </xdr:cNvPr>
        <xdr:cNvSpPr txBox="1"/>
      </xdr:nvSpPr>
      <xdr:spPr>
        <a:xfrm>
          <a:off x="15266044" y="17249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10177</xdr:rowOff>
    </xdr:from>
    <xdr:ext cx="405111" cy="259045"/>
    <xdr:sp macro="" textlink="">
      <xdr:nvSpPr>
        <xdr:cNvPr id="761" name="n_2mainValue【庁舎】&#10;有形固定資産減価償却率">
          <a:extLst>
            <a:ext uri="{FF2B5EF4-FFF2-40B4-BE49-F238E27FC236}">
              <a16:creationId xmlns:a16="http://schemas.microsoft.com/office/drawing/2014/main" id="{7DAECEAB-872B-428C-A8CA-E59158B98DBA}"/>
            </a:ext>
          </a:extLst>
        </xdr:cNvPr>
        <xdr:cNvSpPr txBox="1"/>
      </xdr:nvSpPr>
      <xdr:spPr>
        <a:xfrm>
          <a:off x="14389744" y="1732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2" name="正方形/長方形 761">
          <a:extLst>
            <a:ext uri="{FF2B5EF4-FFF2-40B4-BE49-F238E27FC236}">
              <a16:creationId xmlns:a16="http://schemas.microsoft.com/office/drawing/2014/main" id="{15644D70-46D1-4DF1-84B7-49A27BC6F16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3" name="正方形/長方形 762">
          <a:extLst>
            <a:ext uri="{FF2B5EF4-FFF2-40B4-BE49-F238E27FC236}">
              <a16:creationId xmlns:a16="http://schemas.microsoft.com/office/drawing/2014/main" id="{5BDF18E6-F1CB-4FD5-B233-80AD01C282C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4" name="正方形/長方形 763">
          <a:extLst>
            <a:ext uri="{FF2B5EF4-FFF2-40B4-BE49-F238E27FC236}">
              <a16:creationId xmlns:a16="http://schemas.microsoft.com/office/drawing/2014/main" id="{48A92249-9A20-49DA-928E-A68F7C5CC74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5" name="正方形/長方形 764">
          <a:extLst>
            <a:ext uri="{FF2B5EF4-FFF2-40B4-BE49-F238E27FC236}">
              <a16:creationId xmlns:a16="http://schemas.microsoft.com/office/drawing/2014/main" id="{C597E131-FD17-4748-B9FC-446E14DA5A9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6" name="正方形/長方形 765">
          <a:extLst>
            <a:ext uri="{FF2B5EF4-FFF2-40B4-BE49-F238E27FC236}">
              <a16:creationId xmlns:a16="http://schemas.microsoft.com/office/drawing/2014/main" id="{1A9D67DD-E1D0-4B3C-8564-EB5BFA09F84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7" name="正方形/長方形 766">
          <a:extLst>
            <a:ext uri="{FF2B5EF4-FFF2-40B4-BE49-F238E27FC236}">
              <a16:creationId xmlns:a16="http://schemas.microsoft.com/office/drawing/2014/main" id="{AE70C6C1-6C24-4A02-8163-D685F69355D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8" name="正方形/長方形 767">
          <a:extLst>
            <a:ext uri="{FF2B5EF4-FFF2-40B4-BE49-F238E27FC236}">
              <a16:creationId xmlns:a16="http://schemas.microsoft.com/office/drawing/2014/main" id="{09072A70-41A4-4CB4-87B8-B20E9B81A30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9" name="正方形/長方形 768">
          <a:extLst>
            <a:ext uri="{FF2B5EF4-FFF2-40B4-BE49-F238E27FC236}">
              <a16:creationId xmlns:a16="http://schemas.microsoft.com/office/drawing/2014/main" id="{4D456341-221D-4984-969F-2198206BC03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0" name="テキスト ボックス 769">
          <a:extLst>
            <a:ext uri="{FF2B5EF4-FFF2-40B4-BE49-F238E27FC236}">
              <a16:creationId xmlns:a16="http://schemas.microsoft.com/office/drawing/2014/main" id="{9F6C9E62-6A11-4C37-B888-6020F42D0E5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1" name="直線コネクタ 770">
          <a:extLst>
            <a:ext uri="{FF2B5EF4-FFF2-40B4-BE49-F238E27FC236}">
              <a16:creationId xmlns:a16="http://schemas.microsoft.com/office/drawing/2014/main" id="{FB5E75B5-9907-4160-98BF-3A2DC86BD6A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72" name="直線コネクタ 771">
          <a:extLst>
            <a:ext uri="{FF2B5EF4-FFF2-40B4-BE49-F238E27FC236}">
              <a16:creationId xmlns:a16="http://schemas.microsoft.com/office/drawing/2014/main" id="{FF30C47D-B8FA-4064-A63D-941CDC0D517A}"/>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73" name="テキスト ボックス 772">
          <a:extLst>
            <a:ext uri="{FF2B5EF4-FFF2-40B4-BE49-F238E27FC236}">
              <a16:creationId xmlns:a16="http://schemas.microsoft.com/office/drawing/2014/main" id="{A7E63190-F849-4D80-A49E-2B8B918AE8A3}"/>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74" name="直線コネクタ 773">
          <a:extLst>
            <a:ext uri="{FF2B5EF4-FFF2-40B4-BE49-F238E27FC236}">
              <a16:creationId xmlns:a16="http://schemas.microsoft.com/office/drawing/2014/main" id="{82859F42-3336-4569-A5D6-F76A9449EE6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75" name="テキスト ボックス 774">
          <a:extLst>
            <a:ext uri="{FF2B5EF4-FFF2-40B4-BE49-F238E27FC236}">
              <a16:creationId xmlns:a16="http://schemas.microsoft.com/office/drawing/2014/main" id="{3FD2E63F-20F7-437A-B1D7-6F74F23269EA}"/>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76" name="直線コネクタ 775">
          <a:extLst>
            <a:ext uri="{FF2B5EF4-FFF2-40B4-BE49-F238E27FC236}">
              <a16:creationId xmlns:a16="http://schemas.microsoft.com/office/drawing/2014/main" id="{CF7B3B08-7B55-4212-81FF-B4E1D1884614}"/>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77" name="テキスト ボックス 776">
          <a:extLst>
            <a:ext uri="{FF2B5EF4-FFF2-40B4-BE49-F238E27FC236}">
              <a16:creationId xmlns:a16="http://schemas.microsoft.com/office/drawing/2014/main" id="{8955D611-D627-4270-9715-5A9283F3A1A4}"/>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78" name="直線コネクタ 777">
          <a:extLst>
            <a:ext uri="{FF2B5EF4-FFF2-40B4-BE49-F238E27FC236}">
              <a16:creationId xmlns:a16="http://schemas.microsoft.com/office/drawing/2014/main" id="{2A94B10F-A228-4CA5-98C3-C27D2830D6D1}"/>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79" name="テキスト ボックス 778">
          <a:extLst>
            <a:ext uri="{FF2B5EF4-FFF2-40B4-BE49-F238E27FC236}">
              <a16:creationId xmlns:a16="http://schemas.microsoft.com/office/drawing/2014/main" id="{99D7AD66-74C6-4342-8EC5-515848506F38}"/>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80" name="直線コネクタ 779">
          <a:extLst>
            <a:ext uri="{FF2B5EF4-FFF2-40B4-BE49-F238E27FC236}">
              <a16:creationId xmlns:a16="http://schemas.microsoft.com/office/drawing/2014/main" id="{A163B2B8-9E01-4898-BDB5-A5AC61F7CA43}"/>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81" name="テキスト ボックス 780">
          <a:extLst>
            <a:ext uri="{FF2B5EF4-FFF2-40B4-BE49-F238E27FC236}">
              <a16:creationId xmlns:a16="http://schemas.microsoft.com/office/drawing/2014/main" id="{1060A632-8C08-4FE0-9B92-6C06045DFBEA}"/>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2" name="直線コネクタ 781">
          <a:extLst>
            <a:ext uri="{FF2B5EF4-FFF2-40B4-BE49-F238E27FC236}">
              <a16:creationId xmlns:a16="http://schemas.microsoft.com/office/drawing/2014/main" id="{69B56C97-8BB5-484D-B6D4-4FA9CFF2274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3" name="テキスト ボックス 782">
          <a:extLst>
            <a:ext uri="{FF2B5EF4-FFF2-40B4-BE49-F238E27FC236}">
              <a16:creationId xmlns:a16="http://schemas.microsoft.com/office/drawing/2014/main" id="{5B0304A5-F0F2-4060-A92B-A7F486DB555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4" name="【庁舎】&#10;一人当たり面積グラフ枠">
          <a:extLst>
            <a:ext uri="{FF2B5EF4-FFF2-40B4-BE49-F238E27FC236}">
              <a16:creationId xmlns:a16="http://schemas.microsoft.com/office/drawing/2014/main" id="{16355858-366D-4656-AD5D-35D533B10E4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128778</xdr:rowOff>
    </xdr:from>
    <xdr:to>
      <xdr:col>116</xdr:col>
      <xdr:colOff>62864</xdr:colOff>
      <xdr:row>108</xdr:row>
      <xdr:rowOff>38100</xdr:rowOff>
    </xdr:to>
    <xdr:cxnSp macro="">
      <xdr:nvCxnSpPr>
        <xdr:cNvPr id="785" name="直線コネクタ 784">
          <a:extLst>
            <a:ext uri="{FF2B5EF4-FFF2-40B4-BE49-F238E27FC236}">
              <a16:creationId xmlns:a16="http://schemas.microsoft.com/office/drawing/2014/main" id="{6790D055-623D-4BF2-9D5A-DEF0D989AE21}"/>
            </a:ext>
          </a:extLst>
        </xdr:cNvPr>
        <xdr:cNvCxnSpPr/>
      </xdr:nvCxnSpPr>
      <xdr:spPr>
        <a:xfrm flipV="1">
          <a:off x="22160864" y="17102328"/>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786" name="【庁舎】&#10;一人当たり面積最小値テキスト">
          <a:extLst>
            <a:ext uri="{FF2B5EF4-FFF2-40B4-BE49-F238E27FC236}">
              <a16:creationId xmlns:a16="http://schemas.microsoft.com/office/drawing/2014/main" id="{12B36D68-177F-4CD2-8012-F50C23E04013}"/>
            </a:ext>
          </a:extLst>
        </xdr:cNvPr>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787" name="直線コネクタ 786">
          <a:extLst>
            <a:ext uri="{FF2B5EF4-FFF2-40B4-BE49-F238E27FC236}">
              <a16:creationId xmlns:a16="http://schemas.microsoft.com/office/drawing/2014/main" id="{0E3288EF-6398-48DD-9A6E-145B35B10464}"/>
            </a:ext>
          </a:extLst>
        </xdr:cNvPr>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75455</xdr:rowOff>
    </xdr:from>
    <xdr:ext cx="469744" cy="259045"/>
    <xdr:sp macro="" textlink="">
      <xdr:nvSpPr>
        <xdr:cNvPr id="788" name="【庁舎】&#10;一人当たり面積最大値テキスト">
          <a:extLst>
            <a:ext uri="{FF2B5EF4-FFF2-40B4-BE49-F238E27FC236}">
              <a16:creationId xmlns:a16="http://schemas.microsoft.com/office/drawing/2014/main" id="{4B0E0746-2344-4A1B-9708-2F49B045DF24}"/>
            </a:ext>
          </a:extLst>
        </xdr:cNvPr>
        <xdr:cNvSpPr txBox="1"/>
      </xdr:nvSpPr>
      <xdr:spPr>
        <a:xfrm>
          <a:off x="22199600" y="1687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128778</xdr:rowOff>
    </xdr:from>
    <xdr:to>
      <xdr:col>116</xdr:col>
      <xdr:colOff>152400</xdr:colOff>
      <xdr:row>99</xdr:row>
      <xdr:rowOff>128778</xdr:rowOff>
    </xdr:to>
    <xdr:cxnSp macro="">
      <xdr:nvCxnSpPr>
        <xdr:cNvPr id="789" name="直線コネクタ 788">
          <a:extLst>
            <a:ext uri="{FF2B5EF4-FFF2-40B4-BE49-F238E27FC236}">
              <a16:creationId xmlns:a16="http://schemas.microsoft.com/office/drawing/2014/main" id="{F0C1BC74-BC11-425E-9D55-470713D8EFA9}"/>
            </a:ext>
          </a:extLst>
        </xdr:cNvPr>
        <xdr:cNvCxnSpPr/>
      </xdr:nvCxnSpPr>
      <xdr:spPr>
        <a:xfrm>
          <a:off x="22072600" y="1710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92219</xdr:rowOff>
    </xdr:from>
    <xdr:ext cx="469744" cy="259045"/>
    <xdr:sp macro="" textlink="">
      <xdr:nvSpPr>
        <xdr:cNvPr id="790" name="【庁舎】&#10;一人当たり面積平均値テキスト">
          <a:extLst>
            <a:ext uri="{FF2B5EF4-FFF2-40B4-BE49-F238E27FC236}">
              <a16:creationId xmlns:a16="http://schemas.microsoft.com/office/drawing/2014/main" id="{67F8DDE1-CE39-4CC1-B30D-6B7873F31E0D}"/>
            </a:ext>
          </a:extLst>
        </xdr:cNvPr>
        <xdr:cNvSpPr txBox="1"/>
      </xdr:nvSpPr>
      <xdr:spPr>
        <a:xfrm>
          <a:off x="22199600" y="18265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113792</xdr:rowOff>
    </xdr:from>
    <xdr:to>
      <xdr:col>116</xdr:col>
      <xdr:colOff>114300</xdr:colOff>
      <xdr:row>107</xdr:row>
      <xdr:rowOff>43942</xdr:rowOff>
    </xdr:to>
    <xdr:sp macro="" textlink="">
      <xdr:nvSpPr>
        <xdr:cNvPr id="791" name="フローチャート: 判断 790">
          <a:extLst>
            <a:ext uri="{FF2B5EF4-FFF2-40B4-BE49-F238E27FC236}">
              <a16:creationId xmlns:a16="http://schemas.microsoft.com/office/drawing/2014/main" id="{B9C846C3-DAD8-40D2-94BF-89280EFFE7ED}"/>
            </a:ext>
          </a:extLst>
        </xdr:cNvPr>
        <xdr:cNvSpPr/>
      </xdr:nvSpPr>
      <xdr:spPr>
        <a:xfrm>
          <a:off x="22110700" y="1828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113030</xdr:rowOff>
    </xdr:from>
    <xdr:to>
      <xdr:col>112</xdr:col>
      <xdr:colOff>38100</xdr:colOff>
      <xdr:row>107</xdr:row>
      <xdr:rowOff>43180</xdr:rowOff>
    </xdr:to>
    <xdr:sp macro="" textlink="">
      <xdr:nvSpPr>
        <xdr:cNvPr id="792" name="フローチャート: 判断 791">
          <a:extLst>
            <a:ext uri="{FF2B5EF4-FFF2-40B4-BE49-F238E27FC236}">
              <a16:creationId xmlns:a16="http://schemas.microsoft.com/office/drawing/2014/main" id="{5184519C-D84B-4831-811A-9C4F8A250F44}"/>
            </a:ext>
          </a:extLst>
        </xdr:cNvPr>
        <xdr:cNvSpPr/>
      </xdr:nvSpPr>
      <xdr:spPr>
        <a:xfrm>
          <a:off x="21272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107314</xdr:rowOff>
    </xdr:from>
    <xdr:to>
      <xdr:col>107</xdr:col>
      <xdr:colOff>101600</xdr:colOff>
      <xdr:row>107</xdr:row>
      <xdr:rowOff>37464</xdr:rowOff>
    </xdr:to>
    <xdr:sp macro="" textlink="">
      <xdr:nvSpPr>
        <xdr:cNvPr id="793" name="フローチャート: 判断 792">
          <a:extLst>
            <a:ext uri="{FF2B5EF4-FFF2-40B4-BE49-F238E27FC236}">
              <a16:creationId xmlns:a16="http://schemas.microsoft.com/office/drawing/2014/main" id="{2E32B634-12D9-4633-9996-FAFAA684A9E9}"/>
            </a:ext>
          </a:extLst>
        </xdr:cNvPr>
        <xdr:cNvSpPr/>
      </xdr:nvSpPr>
      <xdr:spPr>
        <a:xfrm>
          <a:off x="20383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130175</xdr:rowOff>
    </xdr:from>
    <xdr:to>
      <xdr:col>102</xdr:col>
      <xdr:colOff>165100</xdr:colOff>
      <xdr:row>107</xdr:row>
      <xdr:rowOff>60325</xdr:rowOff>
    </xdr:to>
    <xdr:sp macro="" textlink="">
      <xdr:nvSpPr>
        <xdr:cNvPr id="794" name="フローチャート: 判断 793">
          <a:extLst>
            <a:ext uri="{FF2B5EF4-FFF2-40B4-BE49-F238E27FC236}">
              <a16:creationId xmlns:a16="http://schemas.microsoft.com/office/drawing/2014/main" id="{AE87D128-E015-42B0-B332-9BED2D8815DE}"/>
            </a:ext>
          </a:extLst>
        </xdr:cNvPr>
        <xdr:cNvSpPr/>
      </xdr:nvSpPr>
      <xdr:spPr>
        <a:xfrm>
          <a:off x="19494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5" name="テキスト ボックス 794">
          <a:extLst>
            <a:ext uri="{FF2B5EF4-FFF2-40B4-BE49-F238E27FC236}">
              <a16:creationId xmlns:a16="http://schemas.microsoft.com/office/drawing/2014/main" id="{40AFF230-3D7D-4606-BD76-86C3FDD2015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6" name="テキスト ボックス 795">
          <a:extLst>
            <a:ext uri="{FF2B5EF4-FFF2-40B4-BE49-F238E27FC236}">
              <a16:creationId xmlns:a16="http://schemas.microsoft.com/office/drawing/2014/main" id="{020F6899-65FD-413C-9E92-276E135603E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7" name="テキスト ボックス 796">
          <a:extLst>
            <a:ext uri="{FF2B5EF4-FFF2-40B4-BE49-F238E27FC236}">
              <a16:creationId xmlns:a16="http://schemas.microsoft.com/office/drawing/2014/main" id="{F8F17C24-6DAD-47FA-AAA6-633C2582502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8" name="テキスト ボックス 797">
          <a:extLst>
            <a:ext uri="{FF2B5EF4-FFF2-40B4-BE49-F238E27FC236}">
              <a16:creationId xmlns:a16="http://schemas.microsoft.com/office/drawing/2014/main" id="{F8C00C90-04A1-42E1-96D9-A2579D0D33F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9" name="テキスト ボックス 798">
          <a:extLst>
            <a:ext uri="{FF2B5EF4-FFF2-40B4-BE49-F238E27FC236}">
              <a16:creationId xmlns:a16="http://schemas.microsoft.com/office/drawing/2014/main" id="{D2FFF839-F139-43D1-AFD6-73D8DDA71AD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96647</xdr:rowOff>
    </xdr:from>
    <xdr:to>
      <xdr:col>116</xdr:col>
      <xdr:colOff>114300</xdr:colOff>
      <xdr:row>107</xdr:row>
      <xdr:rowOff>26797</xdr:rowOff>
    </xdr:to>
    <xdr:sp macro="" textlink="">
      <xdr:nvSpPr>
        <xdr:cNvPr id="800" name="楕円 799">
          <a:extLst>
            <a:ext uri="{FF2B5EF4-FFF2-40B4-BE49-F238E27FC236}">
              <a16:creationId xmlns:a16="http://schemas.microsoft.com/office/drawing/2014/main" id="{A1FB35C4-4D94-40D1-A10E-25AC1D024A9D}"/>
            </a:ext>
          </a:extLst>
        </xdr:cNvPr>
        <xdr:cNvSpPr/>
      </xdr:nvSpPr>
      <xdr:spPr>
        <a:xfrm>
          <a:off x="22110700" y="1827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119524</xdr:rowOff>
    </xdr:from>
    <xdr:ext cx="469744" cy="259045"/>
    <xdr:sp macro="" textlink="">
      <xdr:nvSpPr>
        <xdr:cNvPr id="801" name="【庁舎】&#10;一人当たり面積該当値テキスト">
          <a:extLst>
            <a:ext uri="{FF2B5EF4-FFF2-40B4-BE49-F238E27FC236}">
              <a16:creationId xmlns:a16="http://schemas.microsoft.com/office/drawing/2014/main" id="{12F8460C-75FB-407D-91D1-FC80A0A7AFDC}"/>
            </a:ext>
          </a:extLst>
        </xdr:cNvPr>
        <xdr:cNvSpPr txBox="1"/>
      </xdr:nvSpPr>
      <xdr:spPr>
        <a:xfrm>
          <a:off x="22199600" y="18121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102743</xdr:rowOff>
    </xdr:from>
    <xdr:to>
      <xdr:col>112</xdr:col>
      <xdr:colOff>38100</xdr:colOff>
      <xdr:row>107</xdr:row>
      <xdr:rowOff>32893</xdr:rowOff>
    </xdr:to>
    <xdr:sp macro="" textlink="">
      <xdr:nvSpPr>
        <xdr:cNvPr id="802" name="楕円 801">
          <a:extLst>
            <a:ext uri="{FF2B5EF4-FFF2-40B4-BE49-F238E27FC236}">
              <a16:creationId xmlns:a16="http://schemas.microsoft.com/office/drawing/2014/main" id="{B7EAD6F2-1B20-4322-A03B-9F9838CFF0F3}"/>
            </a:ext>
          </a:extLst>
        </xdr:cNvPr>
        <xdr:cNvSpPr/>
      </xdr:nvSpPr>
      <xdr:spPr>
        <a:xfrm>
          <a:off x="21272500" y="1827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147447</xdr:rowOff>
    </xdr:from>
    <xdr:to>
      <xdr:col>116</xdr:col>
      <xdr:colOff>63500</xdr:colOff>
      <xdr:row>106</xdr:row>
      <xdr:rowOff>153543</xdr:rowOff>
    </xdr:to>
    <xdr:cxnSp macro="">
      <xdr:nvCxnSpPr>
        <xdr:cNvPr id="803" name="直線コネクタ 802">
          <a:extLst>
            <a:ext uri="{FF2B5EF4-FFF2-40B4-BE49-F238E27FC236}">
              <a16:creationId xmlns:a16="http://schemas.microsoft.com/office/drawing/2014/main" id="{5474C39C-11E4-4A91-A547-0A436B4D3936}"/>
            </a:ext>
          </a:extLst>
        </xdr:cNvPr>
        <xdr:cNvCxnSpPr/>
      </xdr:nvCxnSpPr>
      <xdr:spPr>
        <a:xfrm flipV="1">
          <a:off x="21323300" y="18321147"/>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41783</xdr:rowOff>
    </xdr:from>
    <xdr:to>
      <xdr:col>107</xdr:col>
      <xdr:colOff>101600</xdr:colOff>
      <xdr:row>107</xdr:row>
      <xdr:rowOff>143383</xdr:rowOff>
    </xdr:to>
    <xdr:sp macro="" textlink="">
      <xdr:nvSpPr>
        <xdr:cNvPr id="804" name="楕円 803">
          <a:extLst>
            <a:ext uri="{FF2B5EF4-FFF2-40B4-BE49-F238E27FC236}">
              <a16:creationId xmlns:a16="http://schemas.microsoft.com/office/drawing/2014/main" id="{2B09AA17-9A7D-452E-9E06-68AB41FDF238}"/>
            </a:ext>
          </a:extLst>
        </xdr:cNvPr>
        <xdr:cNvSpPr/>
      </xdr:nvSpPr>
      <xdr:spPr>
        <a:xfrm>
          <a:off x="20383500" y="1838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153543</xdr:rowOff>
    </xdr:from>
    <xdr:to>
      <xdr:col>111</xdr:col>
      <xdr:colOff>177800</xdr:colOff>
      <xdr:row>107</xdr:row>
      <xdr:rowOff>92583</xdr:rowOff>
    </xdr:to>
    <xdr:cxnSp macro="">
      <xdr:nvCxnSpPr>
        <xdr:cNvPr id="805" name="直線コネクタ 804">
          <a:extLst>
            <a:ext uri="{FF2B5EF4-FFF2-40B4-BE49-F238E27FC236}">
              <a16:creationId xmlns:a16="http://schemas.microsoft.com/office/drawing/2014/main" id="{4DB8E0A4-6DC2-4944-9E98-56FF6F6B54D0}"/>
            </a:ext>
          </a:extLst>
        </xdr:cNvPr>
        <xdr:cNvCxnSpPr/>
      </xdr:nvCxnSpPr>
      <xdr:spPr>
        <a:xfrm flipV="1">
          <a:off x="20434300" y="18327243"/>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34307</xdr:rowOff>
    </xdr:from>
    <xdr:ext cx="469744" cy="259045"/>
    <xdr:sp macro="" textlink="">
      <xdr:nvSpPr>
        <xdr:cNvPr id="806" name="n_1aveValue【庁舎】&#10;一人当たり面積">
          <a:extLst>
            <a:ext uri="{FF2B5EF4-FFF2-40B4-BE49-F238E27FC236}">
              <a16:creationId xmlns:a16="http://schemas.microsoft.com/office/drawing/2014/main" id="{5109FCE0-52F3-4C3B-B2CD-44AAE8561B97}"/>
            </a:ext>
          </a:extLst>
        </xdr:cNvPr>
        <xdr:cNvSpPr txBox="1"/>
      </xdr:nvSpPr>
      <xdr:spPr>
        <a:xfrm>
          <a:off x="210757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53991</xdr:rowOff>
    </xdr:from>
    <xdr:ext cx="469744" cy="259045"/>
    <xdr:sp macro="" textlink="">
      <xdr:nvSpPr>
        <xdr:cNvPr id="807" name="n_2aveValue【庁舎】&#10;一人当たり面積">
          <a:extLst>
            <a:ext uri="{FF2B5EF4-FFF2-40B4-BE49-F238E27FC236}">
              <a16:creationId xmlns:a16="http://schemas.microsoft.com/office/drawing/2014/main" id="{221785CE-6A7F-4AAA-8510-D696DC61AFC0}"/>
            </a:ext>
          </a:extLst>
        </xdr:cNvPr>
        <xdr:cNvSpPr txBox="1"/>
      </xdr:nvSpPr>
      <xdr:spPr>
        <a:xfrm>
          <a:off x="20199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76852</xdr:rowOff>
    </xdr:from>
    <xdr:ext cx="469744" cy="259045"/>
    <xdr:sp macro="" textlink="">
      <xdr:nvSpPr>
        <xdr:cNvPr id="808" name="n_3aveValue【庁舎】&#10;一人当たり面積">
          <a:extLst>
            <a:ext uri="{FF2B5EF4-FFF2-40B4-BE49-F238E27FC236}">
              <a16:creationId xmlns:a16="http://schemas.microsoft.com/office/drawing/2014/main" id="{D3CBAD04-ACAA-4467-8D55-25BDCDE26436}"/>
            </a:ext>
          </a:extLst>
        </xdr:cNvPr>
        <xdr:cNvSpPr txBox="1"/>
      </xdr:nvSpPr>
      <xdr:spPr>
        <a:xfrm>
          <a:off x="19310427" y="1807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49420</xdr:rowOff>
    </xdr:from>
    <xdr:ext cx="469744" cy="259045"/>
    <xdr:sp macro="" textlink="">
      <xdr:nvSpPr>
        <xdr:cNvPr id="809" name="n_1mainValue【庁舎】&#10;一人当たり面積">
          <a:extLst>
            <a:ext uri="{FF2B5EF4-FFF2-40B4-BE49-F238E27FC236}">
              <a16:creationId xmlns:a16="http://schemas.microsoft.com/office/drawing/2014/main" id="{FD42B4A1-5BFB-4452-A721-95FD9F400985}"/>
            </a:ext>
          </a:extLst>
        </xdr:cNvPr>
        <xdr:cNvSpPr txBox="1"/>
      </xdr:nvSpPr>
      <xdr:spPr>
        <a:xfrm>
          <a:off x="21075727" y="1805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134510</xdr:rowOff>
    </xdr:from>
    <xdr:ext cx="469744" cy="259045"/>
    <xdr:sp macro="" textlink="">
      <xdr:nvSpPr>
        <xdr:cNvPr id="810" name="n_2mainValue【庁舎】&#10;一人当たり面積">
          <a:extLst>
            <a:ext uri="{FF2B5EF4-FFF2-40B4-BE49-F238E27FC236}">
              <a16:creationId xmlns:a16="http://schemas.microsoft.com/office/drawing/2014/main" id="{F5AE5C50-9AF6-4868-94F7-20BF6A8AEF26}"/>
            </a:ext>
          </a:extLst>
        </xdr:cNvPr>
        <xdr:cNvSpPr txBox="1"/>
      </xdr:nvSpPr>
      <xdr:spPr>
        <a:xfrm>
          <a:off x="20199427" y="1847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1" name="正方形/長方形 810">
          <a:extLst>
            <a:ext uri="{FF2B5EF4-FFF2-40B4-BE49-F238E27FC236}">
              <a16:creationId xmlns:a16="http://schemas.microsoft.com/office/drawing/2014/main" id="{6E18A393-6A05-40EC-96DB-2EBC50BC6E5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2" name="正方形/長方形 811">
          <a:extLst>
            <a:ext uri="{FF2B5EF4-FFF2-40B4-BE49-F238E27FC236}">
              <a16:creationId xmlns:a16="http://schemas.microsoft.com/office/drawing/2014/main" id="{822706C9-8DBB-4609-BD0E-D495BC7AEE4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3" name="テキスト ボックス 812">
          <a:extLst>
            <a:ext uri="{FF2B5EF4-FFF2-40B4-BE49-F238E27FC236}">
              <a16:creationId xmlns:a16="http://schemas.microsoft.com/office/drawing/2014/main" id="{713391D1-E0D2-4628-8BFB-4C06ADAB8FC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類似団体と比較して平均的に高い水準になっております。理由としまして当町全体の有形固定資産の老朽化が進んでおり、特に</a:t>
          </a:r>
          <a:r>
            <a:rPr lang="ja-JP" altLang="en-US" sz="1100">
              <a:solidFill>
                <a:schemeClr val="dk1"/>
              </a:solidFill>
              <a:effectLst/>
              <a:latin typeface="+mn-lt"/>
              <a:ea typeface="+mn-ea"/>
              <a:cs typeface="+mn-cs"/>
            </a:rPr>
            <a:t>庁舎・市民会館</a:t>
          </a:r>
          <a:r>
            <a:rPr lang="ja-JP" altLang="ja-JP" sz="1100">
              <a:solidFill>
                <a:schemeClr val="dk1"/>
              </a:solidFill>
              <a:effectLst/>
              <a:latin typeface="+mn-lt"/>
              <a:ea typeface="+mn-ea"/>
              <a:cs typeface="+mn-cs"/>
            </a:rPr>
            <a:t>の老朽化が進んでおります。</a:t>
          </a:r>
          <a:endParaRPr lang="ja-JP" altLang="ja-JP" sz="1400">
            <a:effectLst/>
          </a:endParaRPr>
        </a:p>
        <a:p>
          <a:r>
            <a:rPr lang="ja-JP" altLang="ja-JP" sz="1100">
              <a:solidFill>
                <a:schemeClr val="dk1"/>
              </a:solidFill>
              <a:effectLst/>
              <a:latin typeface="+mn-lt"/>
              <a:ea typeface="+mn-ea"/>
              <a:cs typeface="+mn-cs"/>
            </a:rPr>
            <a:t>今後</a:t>
          </a:r>
          <a:r>
            <a:rPr lang="ja-JP" altLang="en-US" sz="1100">
              <a:solidFill>
                <a:schemeClr val="dk1"/>
              </a:solidFill>
              <a:effectLst/>
              <a:latin typeface="+mn-lt"/>
              <a:ea typeface="+mn-ea"/>
              <a:cs typeface="+mn-cs"/>
            </a:rPr>
            <a:t>は町の各計画をもとに、建替え、大規模修繕</a:t>
          </a:r>
          <a:r>
            <a:rPr lang="ja-JP" altLang="ja-JP" sz="1100">
              <a:solidFill>
                <a:schemeClr val="dk1"/>
              </a:solidFill>
              <a:effectLst/>
              <a:latin typeface="+mn-lt"/>
              <a:ea typeface="+mn-ea"/>
              <a:cs typeface="+mn-cs"/>
            </a:rPr>
            <a:t>を</a:t>
          </a:r>
          <a:r>
            <a:rPr lang="ja-JP" altLang="en-US" sz="1100">
              <a:solidFill>
                <a:schemeClr val="dk1"/>
              </a:solidFill>
              <a:effectLst/>
              <a:latin typeface="+mn-lt"/>
              <a:ea typeface="+mn-ea"/>
              <a:cs typeface="+mn-cs"/>
            </a:rPr>
            <a:t>検討していく必要があると考えられます</a:t>
          </a:r>
          <a:r>
            <a:rPr lang="ja-JP" altLang="ja-JP" sz="1100">
              <a:solidFill>
                <a:schemeClr val="dk1"/>
              </a:solidFill>
              <a:effectLst/>
              <a:latin typeface="+mn-lt"/>
              <a:ea typeface="+mn-ea"/>
              <a:cs typeface="+mn-cs"/>
            </a:rPr>
            <a:t>。 </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北海道興部町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3,815
3,742
362.54
5,219,626
5,066,267
149,011
2,792,393
5,331,841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類似団体の平均を上回っている。</a:t>
          </a:r>
          <a:endParaRPr lang="ja-JP" altLang="ja-JP" sz="1400">
            <a:effectLst/>
          </a:endParaRPr>
        </a:p>
        <a:p>
          <a:r>
            <a:rPr kumimoji="1" lang="ja-JP" altLang="ja-JP" sz="1100">
              <a:solidFill>
                <a:schemeClr val="dk1"/>
              </a:solidFill>
              <a:effectLst/>
              <a:latin typeface="+mn-lt"/>
              <a:ea typeface="+mn-ea"/>
              <a:cs typeface="+mn-cs"/>
            </a:rPr>
            <a:t>　興部町第六期総合計画・後期基本計画の実施計画に登載されている事業を最優先として、さらに必要性・緊急性等について内部事前評価を実施しながら総合的に判断している。</a:t>
          </a:r>
          <a:endParaRPr lang="ja-JP" altLang="ja-JP" sz="1400">
            <a:effectLst/>
          </a:endParaRPr>
        </a:p>
        <a:p>
          <a:r>
            <a:rPr kumimoji="1" lang="ja-JP" altLang="ja-JP" sz="1100">
              <a:solidFill>
                <a:schemeClr val="dk1"/>
              </a:solidFill>
              <a:effectLst/>
              <a:latin typeface="+mn-lt"/>
              <a:ea typeface="+mn-ea"/>
              <a:cs typeface="+mn-cs"/>
            </a:rPr>
            <a:t>　今後も、定員管理・給与の適正化、歳出の削減に努めるとともに、税収の収納率向上を中心とする歳入確保に努める。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125222</xdr:rowOff>
    </xdr:from>
    <xdr:to>
      <xdr:col>23</xdr:col>
      <xdr:colOff>133350</xdr:colOff>
      <xdr:row>44</xdr:row>
      <xdr:rowOff>97536</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25972"/>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40149</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125222</xdr:rowOff>
    </xdr:from>
    <xdr:to>
      <xdr:col>24</xdr:col>
      <xdr:colOff>12700</xdr:colOff>
      <xdr:row>35</xdr:row>
      <xdr:rowOff>125222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124206</xdr:rowOff>
    </xdr:from>
    <xdr:to>
      <xdr:col>23</xdr:col>
      <xdr:colOff>133350</xdr:colOff>
      <xdr:row>43</xdr:row>
      <xdr:rowOff>133858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114800" y="749655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84091</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456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133858</xdr:rowOff>
    </xdr:from>
    <xdr:to>
      <xdr:col>19</xdr:col>
      <xdr:colOff>133350</xdr:colOff>
      <xdr:row>43</xdr:row>
      <xdr:rowOff>143510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3225800" y="750620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112014</xdr:rowOff>
    </xdr:from>
    <xdr:to>
      <xdr:col>19</xdr:col>
      <xdr:colOff>184150</xdr:colOff>
      <xdr:row>44</xdr:row>
      <xdr:rowOff>42164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26941</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570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143510</xdr:rowOff>
    </xdr:from>
    <xdr:to>
      <xdr:col>15</xdr:col>
      <xdr:colOff>82550</xdr:colOff>
      <xdr:row>43</xdr:row>
      <xdr:rowOff>153162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2336800" y="751586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112014</xdr:rowOff>
    </xdr:from>
    <xdr:to>
      <xdr:col>15</xdr:col>
      <xdr:colOff>133350</xdr:colOff>
      <xdr:row>44</xdr:row>
      <xdr:rowOff>42164</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26941</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57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153162</xdr:rowOff>
    </xdr:from>
    <xdr:to>
      <xdr:col>11</xdr:col>
      <xdr:colOff>31750</xdr:colOff>
      <xdr:row>43</xdr:row>
      <xdr:rowOff>162814</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1447800" y="752551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121666</xdr:rowOff>
    </xdr:from>
    <xdr:to>
      <xdr:col>11</xdr:col>
      <xdr:colOff>82550</xdr:colOff>
      <xdr:row>44</xdr:row>
      <xdr:rowOff>51816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36593</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131318</xdr:rowOff>
    </xdr:from>
    <xdr:to>
      <xdr:col>7</xdr:col>
      <xdr:colOff>31750</xdr:colOff>
      <xdr:row>44</xdr:row>
      <xdr:rowOff>61468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46245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73406</xdr:rowOff>
    </xdr:from>
    <xdr:to>
      <xdr:col>23</xdr:col>
      <xdr:colOff>184150</xdr:colOff>
      <xdr:row>44</xdr:row>
      <xdr:rowOff>3556</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89933</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29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83058</xdr:rowOff>
    </xdr:from>
    <xdr:to>
      <xdr:col>19</xdr:col>
      <xdr:colOff>184150</xdr:colOff>
      <xdr:row>44</xdr:row>
      <xdr:rowOff>13208</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23385</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224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92710</xdr:rowOff>
    </xdr:from>
    <xdr:to>
      <xdr:col>15</xdr:col>
      <xdr:colOff>133350</xdr:colOff>
      <xdr:row>44</xdr:row>
      <xdr:rowOff>22860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33037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23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102362</xdr:rowOff>
    </xdr:from>
    <xdr:to>
      <xdr:col>11</xdr:col>
      <xdr:colOff>82550</xdr:colOff>
      <xdr:row>44</xdr:row>
      <xdr:rowOff>32512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47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42689</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243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112014</xdr:rowOff>
    </xdr:from>
    <xdr:to>
      <xdr:col>7</xdr:col>
      <xdr:colOff>31750</xdr:colOff>
      <xdr:row>44</xdr:row>
      <xdr:rowOff>42164</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52341</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25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補助金や事務事業の見直し等により類似団体の平均より下回っている。</a:t>
          </a:r>
          <a:endParaRPr lang="ja-JP" altLang="ja-JP" sz="1400">
            <a:effectLst/>
          </a:endParaRPr>
        </a:p>
        <a:p>
          <a:r>
            <a:rPr kumimoji="1" lang="ja-JP" altLang="ja-JP" sz="1100">
              <a:solidFill>
                <a:schemeClr val="dk1"/>
              </a:solidFill>
              <a:effectLst/>
              <a:latin typeface="+mn-lt"/>
              <a:ea typeface="+mn-ea"/>
              <a:cs typeface="+mn-cs"/>
            </a:rPr>
            <a:t>　公債費については、第六期総合計画・前期基本計画に基づき新規事業、単独事業を計画的に実施し、今後とも財政の健全化を第一として公債費の適正化に努め、事務事業の見直しや優先度を点検し経常経費の削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65</xdr:row>
      <xdr:rowOff>163513</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231967"/>
          <a:ext cx="0" cy="1075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114829</xdr:rowOff>
    </xdr:from>
    <xdr:to>
      <xdr:col>23</xdr:col>
      <xdr:colOff>133350</xdr:colOff>
      <xdr:row>62</xdr:row>
      <xdr:rowOff>144992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744729"/>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13458</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814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88688</xdr:rowOff>
    </xdr:from>
    <xdr:to>
      <xdr:col>19</xdr:col>
      <xdr:colOff>133350</xdr:colOff>
      <xdr:row>62</xdr:row>
      <xdr:rowOff>114829</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718588"/>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95584</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89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48471</xdr:rowOff>
    </xdr:from>
    <xdr:to>
      <xdr:col>15</xdr:col>
      <xdr:colOff>82550</xdr:colOff>
      <xdr:row>62</xdr:row>
      <xdr:rowOff>88688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67837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53357</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28363</xdr:rowOff>
    </xdr:from>
    <xdr:to>
      <xdr:col>11</xdr:col>
      <xdr:colOff>31750</xdr:colOff>
      <xdr:row>62</xdr:row>
      <xdr:rowOff>48471</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658263"/>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102235</xdr:rowOff>
    </xdr:from>
    <xdr:to>
      <xdr:col>11</xdr:col>
      <xdr:colOff>82550</xdr:colOff>
      <xdr:row>63</xdr:row>
      <xdr:rowOff>32385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17162</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81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152506</xdr:rowOff>
    </xdr:from>
    <xdr:to>
      <xdr:col>7</xdr:col>
      <xdr:colOff>31750</xdr:colOff>
      <xdr:row>63</xdr:row>
      <xdr:rowOff>82656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78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67433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86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94192</xdr:rowOff>
    </xdr:from>
    <xdr:to>
      <xdr:col>23</xdr:col>
      <xdr:colOff>184150</xdr:colOff>
      <xdr:row>63</xdr:row>
      <xdr:rowOff>24342</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7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110719</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56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64029</xdr:rowOff>
    </xdr:from>
    <xdr:to>
      <xdr:col>19</xdr:col>
      <xdr:colOff>184150</xdr:colOff>
      <xdr:row>62</xdr:row>
      <xdr:rowOff>165629</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69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4356</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462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37888</xdr:rowOff>
    </xdr:from>
    <xdr:to>
      <xdr:col>15</xdr:col>
      <xdr:colOff>133350</xdr:colOff>
      <xdr:row>62</xdr:row>
      <xdr:rowOff>139488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66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149665</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43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169121</xdr:rowOff>
    </xdr:from>
    <xdr:to>
      <xdr:col>11</xdr:col>
      <xdr:colOff>82550</xdr:colOff>
      <xdr:row>62</xdr:row>
      <xdr:rowOff>99271</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62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109448</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396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149013</xdr:rowOff>
    </xdr:from>
    <xdr:to>
      <xdr:col>7</xdr:col>
      <xdr:colOff>31750</xdr:colOff>
      <xdr:row>62</xdr:row>
      <xdr:rowOff>79163</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89340</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[415,229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人件費・物件費及び維持補修費の合計額の人口１人当たりの金額は、前年と比較して減少し、類似団体の平均を下回っている。</a:t>
          </a:r>
          <a:endParaRPr lang="ja-JP" altLang="ja-JP" sz="1400">
            <a:effectLst/>
          </a:endParaRPr>
        </a:p>
        <a:p>
          <a:r>
            <a:rPr kumimoji="1" lang="ja-JP" altLang="ja-JP" sz="1100">
              <a:solidFill>
                <a:schemeClr val="dk1"/>
              </a:solidFill>
              <a:effectLst/>
              <a:latin typeface="+mn-lt"/>
              <a:ea typeface="+mn-ea"/>
              <a:cs typeface="+mn-cs"/>
            </a:rPr>
            <a:t>　今後も職員の構成のバランスを考慮し人件費の抑制に努め、事務事業の見直し点検により物件費の削減を図る。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81766</xdr:rowOff>
    </xdr:from>
    <xdr:to>
      <xdr:col>23</xdr:col>
      <xdr:colOff>133350</xdr:colOff>
      <xdr:row>90</xdr:row>
      <xdr:rowOff>16597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69216"/>
          <a:ext cx="0" cy="1477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160124</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1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16597</xdr:rowOff>
    </xdr:from>
    <xdr:to>
      <xdr:col>24</xdr:col>
      <xdr:colOff>12700</xdr:colOff>
      <xdr:row>90</xdr:row>
      <xdr:rowOff>16597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4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168143</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1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81766</xdr:rowOff>
    </xdr:from>
    <xdr:to>
      <xdr:col>24</xdr:col>
      <xdr:colOff>12700</xdr:colOff>
      <xdr:row>81</xdr:row>
      <xdr:rowOff>81766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6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149799</xdr:rowOff>
    </xdr:from>
    <xdr:to>
      <xdr:col>23</xdr:col>
      <xdr:colOff>133350</xdr:colOff>
      <xdr:row>82</xdr:row>
      <xdr:rowOff>161432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208699"/>
          <a:ext cx="838200" cy="1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86974</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45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114897</xdr:rowOff>
    </xdr:from>
    <xdr:to>
      <xdr:col>23</xdr:col>
      <xdr:colOff>184150</xdr:colOff>
      <xdr:row>83</xdr:row>
      <xdr:rowOff>45047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149799</xdr:rowOff>
    </xdr:from>
    <xdr:to>
      <xdr:col>19</xdr:col>
      <xdr:colOff>133350</xdr:colOff>
      <xdr:row>82</xdr:row>
      <xdr:rowOff>165071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3225800" y="14208699"/>
          <a:ext cx="889000" cy="15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108367</xdr:rowOff>
    </xdr:from>
    <xdr:to>
      <xdr:col>19</xdr:col>
      <xdr:colOff>184150</xdr:colOff>
      <xdr:row>83</xdr:row>
      <xdr:rowOff>38517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23294</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53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148977</xdr:rowOff>
    </xdr:from>
    <xdr:to>
      <xdr:col>15</xdr:col>
      <xdr:colOff>82550</xdr:colOff>
      <xdr:row>82</xdr:row>
      <xdr:rowOff>165071</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207877"/>
          <a:ext cx="889000" cy="16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101640</xdr:rowOff>
    </xdr:from>
    <xdr:to>
      <xdr:col>15</xdr:col>
      <xdr:colOff>133350</xdr:colOff>
      <xdr:row>83</xdr:row>
      <xdr:rowOff>31790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41967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92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105781</xdr:rowOff>
    </xdr:from>
    <xdr:to>
      <xdr:col>11</xdr:col>
      <xdr:colOff>31750</xdr:colOff>
      <xdr:row>82</xdr:row>
      <xdr:rowOff>148977</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164681"/>
          <a:ext cx="889000" cy="43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78246</xdr:rowOff>
    </xdr:from>
    <xdr:to>
      <xdr:col>11</xdr:col>
      <xdr:colOff>82550</xdr:colOff>
      <xdr:row>83</xdr:row>
      <xdr:rowOff>8396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18573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71158</xdr:rowOff>
    </xdr:from>
    <xdr:to>
      <xdr:col>7</xdr:col>
      <xdr:colOff>31750</xdr:colOff>
      <xdr:row>83</xdr:row>
      <xdr:rowOff>1308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157535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110632</xdr:rowOff>
    </xdr:from>
    <xdr:to>
      <xdr:col>23</xdr:col>
      <xdr:colOff>184150</xdr:colOff>
      <xdr:row>83</xdr:row>
      <xdr:rowOff>40782</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16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127159</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014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98999</xdr:rowOff>
    </xdr:from>
    <xdr:to>
      <xdr:col>19</xdr:col>
      <xdr:colOff>184150</xdr:colOff>
      <xdr:row>83</xdr:row>
      <xdr:rowOff>29149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15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39326</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926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114271</xdr:rowOff>
    </xdr:from>
    <xdr:to>
      <xdr:col>15</xdr:col>
      <xdr:colOff>133350</xdr:colOff>
      <xdr:row>83</xdr:row>
      <xdr:rowOff>44421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17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29198</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25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98177</xdr:rowOff>
    </xdr:from>
    <xdr:to>
      <xdr:col>11</xdr:col>
      <xdr:colOff>82550</xdr:colOff>
      <xdr:row>83</xdr:row>
      <xdr:rowOff>28327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15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13104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243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54981</xdr:rowOff>
    </xdr:from>
    <xdr:to>
      <xdr:col>7</xdr:col>
      <xdr:colOff>31750</xdr:colOff>
      <xdr:row>82</xdr:row>
      <xdr:rowOff>156581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11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166758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882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給与水準は、類似団体平均を</a:t>
          </a:r>
          <a:r>
            <a:rPr kumimoji="1" lang="en-US" altLang="ja-JP" sz="1100">
              <a:solidFill>
                <a:schemeClr val="dk1"/>
              </a:solidFill>
              <a:effectLst/>
              <a:latin typeface="+mn-lt"/>
              <a:ea typeface="+mn-ea"/>
              <a:cs typeface="+mn-cs"/>
            </a:rPr>
            <a:t>3.9</a:t>
          </a:r>
          <a:r>
            <a:rPr kumimoji="1" lang="ja-JP" altLang="ja-JP" sz="1100">
              <a:solidFill>
                <a:schemeClr val="dk1"/>
              </a:solidFill>
              <a:effectLst/>
              <a:latin typeface="+mn-lt"/>
              <a:ea typeface="+mn-ea"/>
              <a:cs typeface="+mn-cs"/>
            </a:rPr>
            <a:t>上回り、全国町村平均も</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上回っている。</a:t>
          </a:r>
          <a:endParaRPr lang="ja-JP" altLang="ja-JP" sz="1400">
            <a:effectLst/>
          </a:endParaRPr>
        </a:p>
        <a:p>
          <a:r>
            <a:rPr kumimoji="1" lang="ja-JP" altLang="ja-JP" sz="1100">
              <a:solidFill>
                <a:schemeClr val="dk1"/>
              </a:solidFill>
              <a:effectLst/>
              <a:latin typeface="+mn-lt"/>
              <a:ea typeface="+mn-ea"/>
              <a:cs typeface="+mn-cs"/>
            </a:rPr>
            <a:t>　今後も定員管理適正化計画により、将来的な組織力低下を招かないよう中・長期的な視点から、退職者数の一定割合について継続的に採用する。採用にあたっては、年齢構成バランスを考慮し将来の年齢別職員構成の平準化及び給与水準の低下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9207</xdr:rowOff>
    </xdr:from>
    <xdr:to>
      <xdr:col>81</xdr:col>
      <xdr:colOff>44450</xdr:colOff>
      <xdr:row>89</xdr:row>
      <xdr:rowOff>57786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4068107"/>
          <a:ext cx="0" cy="1248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29863</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28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57786</xdr:rowOff>
    </xdr:from>
    <xdr:to>
      <xdr:col>81</xdr:col>
      <xdr:colOff>133350</xdr:colOff>
      <xdr:row>89</xdr:row>
      <xdr:rowOff>57786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3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95584</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81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9207</xdr:rowOff>
    </xdr:from>
    <xdr:to>
      <xdr:col>81</xdr:col>
      <xdr:colOff>133350</xdr:colOff>
      <xdr:row>82</xdr:row>
      <xdr:rowOff>9207</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0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42227</xdr:rowOff>
    </xdr:from>
    <xdr:to>
      <xdr:col>81</xdr:col>
      <xdr:colOff>44450</xdr:colOff>
      <xdr:row>88</xdr:row>
      <xdr:rowOff>90488</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179800" y="15129827"/>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42227</xdr:rowOff>
    </xdr:from>
    <xdr:to>
      <xdr:col>77</xdr:col>
      <xdr:colOff>44450</xdr:colOff>
      <xdr:row>88</xdr:row>
      <xdr:rowOff>54293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5290800" y="15129827"/>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147320</xdr:rowOff>
    </xdr:from>
    <xdr:to>
      <xdr:col>72</xdr:col>
      <xdr:colOff>203200</xdr:colOff>
      <xdr:row>88</xdr:row>
      <xdr:rowOff>54293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4401800" y="15063470"/>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63516</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117157</xdr:rowOff>
    </xdr:from>
    <xdr:to>
      <xdr:col>68</xdr:col>
      <xdr:colOff>152400</xdr:colOff>
      <xdr:row>87</xdr:row>
      <xdr:rowOff>147320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3512800" y="15033307"/>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135255</xdr:rowOff>
    </xdr:from>
    <xdr:to>
      <xdr:col>68</xdr:col>
      <xdr:colOff>203200</xdr:colOff>
      <xdr:row>87</xdr:row>
      <xdr:rowOff>65405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75582</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51452</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39688</xdr:rowOff>
    </xdr:from>
    <xdr:to>
      <xdr:col>81</xdr:col>
      <xdr:colOff>95250</xdr:colOff>
      <xdr:row>88</xdr:row>
      <xdr:rowOff>141288</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512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11765</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5099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162877</xdr:rowOff>
    </xdr:from>
    <xdr:to>
      <xdr:col>77</xdr:col>
      <xdr:colOff>95250</xdr:colOff>
      <xdr:row>88</xdr:row>
      <xdr:rowOff>93027</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507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77804</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5165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3493</xdr:rowOff>
    </xdr:from>
    <xdr:to>
      <xdr:col>73</xdr:col>
      <xdr:colOff>44450</xdr:colOff>
      <xdr:row>88</xdr:row>
      <xdr:rowOff>105093</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509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89870</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517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96520</xdr:rowOff>
    </xdr:from>
    <xdr:to>
      <xdr:col>68</xdr:col>
      <xdr:colOff>203200</xdr:colOff>
      <xdr:row>88</xdr:row>
      <xdr:rowOff>26670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11447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66357</xdr:rowOff>
    </xdr:from>
    <xdr:to>
      <xdr:col>64</xdr:col>
      <xdr:colOff>152400</xdr:colOff>
      <xdr:row>87</xdr:row>
      <xdr:rowOff>167957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498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152734</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506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過去の新規採用の抑制、定員の縮減により類似団体の平均を下回っている。</a:t>
          </a:r>
          <a:endParaRPr lang="ja-JP" altLang="ja-JP" sz="1400">
            <a:effectLst/>
          </a:endParaRPr>
        </a:p>
        <a:p>
          <a:r>
            <a:rPr kumimoji="1" lang="ja-JP" altLang="ja-JP" sz="1100">
              <a:solidFill>
                <a:schemeClr val="dk1"/>
              </a:solidFill>
              <a:effectLst/>
              <a:latin typeface="+mn-lt"/>
              <a:ea typeface="+mn-ea"/>
              <a:cs typeface="+mn-cs"/>
            </a:rPr>
            <a:t>　今後も構成のバランスを考慮し、より適切な定員管理に努める。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140570</xdr:rowOff>
    </xdr:from>
    <xdr:to>
      <xdr:col>81</xdr:col>
      <xdr:colOff>44450</xdr:colOff>
      <xdr:row>66</xdr:row>
      <xdr:rowOff>131500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9913220"/>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55497</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6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140570</xdr:rowOff>
    </xdr:from>
    <xdr:to>
      <xdr:col>81</xdr:col>
      <xdr:colOff>133350</xdr:colOff>
      <xdr:row>57</xdr:row>
      <xdr:rowOff>140570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991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141696</xdr:rowOff>
    </xdr:from>
    <xdr:to>
      <xdr:col>81</xdr:col>
      <xdr:colOff>44450</xdr:colOff>
      <xdr:row>59</xdr:row>
      <xdr:rowOff>155829</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6179800" y="10257246"/>
          <a:ext cx="838200" cy="1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147083</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262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3556</xdr:rowOff>
    </xdr:from>
    <xdr:to>
      <xdr:col>81</xdr:col>
      <xdr:colOff>95250</xdr:colOff>
      <xdr:row>60</xdr:row>
      <xdr:rowOff>105156</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155829</xdr:rowOff>
    </xdr:from>
    <xdr:to>
      <xdr:col>77</xdr:col>
      <xdr:colOff>44450</xdr:colOff>
      <xdr:row>60</xdr:row>
      <xdr:rowOff>4717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5290800" y="10271379"/>
          <a:ext cx="889000" cy="20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2866</xdr:rowOff>
    </xdr:from>
    <xdr:to>
      <xdr:col>77</xdr:col>
      <xdr:colOff>95250</xdr:colOff>
      <xdr:row>60</xdr:row>
      <xdr:rowOff>104466</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89243</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376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4717</xdr:rowOff>
    </xdr:from>
    <xdr:to>
      <xdr:col>72</xdr:col>
      <xdr:colOff>203200</xdr:colOff>
      <xdr:row>60</xdr:row>
      <xdr:rowOff>7130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4401800" y="10291717"/>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453</xdr:rowOff>
    </xdr:from>
    <xdr:to>
      <xdr:col>73</xdr:col>
      <xdr:colOff>44450</xdr:colOff>
      <xdr:row>60</xdr:row>
      <xdr:rowOff>102053</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86830</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161344</xdr:rowOff>
    </xdr:from>
    <xdr:to>
      <xdr:col>68</xdr:col>
      <xdr:colOff>152400</xdr:colOff>
      <xdr:row>60</xdr:row>
      <xdr:rowOff>7130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27689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153289</xdr:rowOff>
    </xdr:from>
    <xdr:to>
      <xdr:col>68</xdr:col>
      <xdr:colOff>203200</xdr:colOff>
      <xdr:row>60</xdr:row>
      <xdr:rowOff>83439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68216</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35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149497</xdr:rowOff>
    </xdr:from>
    <xdr:to>
      <xdr:col>64</xdr:col>
      <xdr:colOff>152400</xdr:colOff>
      <xdr:row>60</xdr:row>
      <xdr:rowOff>79647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26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64424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351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90896</xdr:rowOff>
    </xdr:from>
    <xdr:to>
      <xdr:col>81</xdr:col>
      <xdr:colOff>95250</xdr:colOff>
      <xdr:row>60</xdr:row>
      <xdr:rowOff>21046</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20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107423</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051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105029</xdr:rowOff>
    </xdr:from>
    <xdr:to>
      <xdr:col>77</xdr:col>
      <xdr:colOff>95250</xdr:colOff>
      <xdr:row>60</xdr:row>
      <xdr:rowOff>35179</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22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45356</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9989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125367</xdr:rowOff>
    </xdr:from>
    <xdr:to>
      <xdr:col>73</xdr:col>
      <xdr:colOff>44450</xdr:colOff>
      <xdr:row>60</xdr:row>
      <xdr:rowOff>55517</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24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65694</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009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127780</xdr:rowOff>
    </xdr:from>
    <xdr:to>
      <xdr:col>68</xdr:col>
      <xdr:colOff>203200</xdr:colOff>
      <xdr:row>60</xdr:row>
      <xdr:rowOff>57930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2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68107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012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110544</xdr:rowOff>
    </xdr:from>
    <xdr:to>
      <xdr:col>64</xdr:col>
      <xdr:colOff>152400</xdr:colOff>
      <xdr:row>60</xdr:row>
      <xdr:rowOff>40694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22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50871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999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普通建設事業費は、新中学校校舎整備事業等により増加し、地方債償還額も増加している。また、公営企業会計への繰出しが多額となっていることから、類似団体の平均を上回っている。</a:t>
          </a:r>
          <a:endParaRPr lang="ja-JP" altLang="ja-JP" sz="1400">
            <a:effectLst/>
          </a:endParaRPr>
        </a:p>
        <a:p>
          <a:r>
            <a:rPr kumimoji="1" lang="ja-JP" altLang="ja-JP" sz="1100">
              <a:solidFill>
                <a:schemeClr val="dk1"/>
              </a:solidFill>
              <a:effectLst/>
              <a:latin typeface="+mn-lt"/>
              <a:ea typeface="+mn-ea"/>
              <a:cs typeface="+mn-cs"/>
            </a:rPr>
            <a:t>　今後も、認定こども園整備等の大型事業により実質公債費比率の上昇が見込まれることから、事務事業の見直し点検をして新規発行の抑制に努める。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a:extLst>
            <a:ext uri="{FF2B5EF4-FFF2-40B4-BE49-F238E27FC236}">
              <a16:creationId xmlns:a16="http://schemas.microsoft.com/office/drawing/2014/main" id="{00000000-0008-0000-0300-00007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168402</xdr:rowOff>
    </xdr:from>
    <xdr:to>
      <xdr:col>81</xdr:col>
      <xdr:colOff>44450</xdr:colOff>
      <xdr:row>44</xdr:row>
      <xdr:rowOff>5842</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7018000" y="6512052"/>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149369</xdr:rowOff>
    </xdr:from>
    <xdr:ext cx="762000" cy="259045"/>
    <xdr:sp macro="" textlink="">
      <xdr:nvSpPr>
        <xdr:cNvPr id="371" name="公債費負担の状況最小値テキスト">
          <a:extLst>
            <a:ext uri="{FF2B5EF4-FFF2-40B4-BE49-F238E27FC236}">
              <a16:creationId xmlns:a16="http://schemas.microsoft.com/office/drawing/2014/main" id="{00000000-0008-0000-0300-000073010000}"/>
            </a:ext>
          </a:extLst>
        </xdr:cNvPr>
        <xdr:cNvSpPr txBox="1"/>
      </xdr:nvSpPr>
      <xdr:spPr>
        <a:xfrm>
          <a:off x="17106900" y="752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5842</xdr:rowOff>
    </xdr:from>
    <xdr:to>
      <xdr:col>81</xdr:col>
      <xdr:colOff>133350</xdr:colOff>
      <xdr:row>44</xdr:row>
      <xdr:rowOff>5842</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754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83329</xdr:rowOff>
    </xdr:from>
    <xdr:ext cx="762000" cy="259045"/>
    <xdr:sp macro="" textlink="">
      <xdr:nvSpPr>
        <xdr:cNvPr id="373" name="公債費負担の状況最大値テキスト">
          <a:extLst>
            <a:ext uri="{FF2B5EF4-FFF2-40B4-BE49-F238E27FC236}">
              <a16:creationId xmlns:a16="http://schemas.microsoft.com/office/drawing/2014/main" id="{00000000-0008-0000-0300-000075010000}"/>
            </a:ext>
          </a:extLst>
        </xdr:cNvPr>
        <xdr:cNvSpPr txBox="1"/>
      </xdr:nvSpPr>
      <xdr:spPr>
        <a:xfrm>
          <a:off x="17106900" y="625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168402</xdr:rowOff>
    </xdr:from>
    <xdr:to>
      <xdr:col>81</xdr:col>
      <xdr:colOff>133350</xdr:colOff>
      <xdr:row>37</xdr:row>
      <xdr:rowOff>168402</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651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143764</xdr:rowOff>
    </xdr:from>
    <xdr:to>
      <xdr:col>81</xdr:col>
      <xdr:colOff>44450</xdr:colOff>
      <xdr:row>41</xdr:row>
      <xdr:rowOff>153416</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179800" y="717321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22623</xdr:rowOff>
    </xdr:from>
    <xdr:ext cx="762000" cy="259045"/>
    <xdr:sp macro="" textlink="">
      <xdr:nvSpPr>
        <xdr:cNvPr id="376" name="公債費負担の状況平均値テキスト">
          <a:extLst>
            <a:ext uri="{FF2B5EF4-FFF2-40B4-BE49-F238E27FC236}">
              <a16:creationId xmlns:a16="http://schemas.microsoft.com/office/drawing/2014/main" id="{00000000-0008-0000-0300-000078010000}"/>
            </a:ext>
          </a:extLst>
        </xdr:cNvPr>
        <xdr:cNvSpPr txBox="1"/>
      </xdr:nvSpPr>
      <xdr:spPr>
        <a:xfrm>
          <a:off x="17106900" y="688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143764</xdr:rowOff>
    </xdr:from>
    <xdr:to>
      <xdr:col>77</xdr:col>
      <xdr:colOff>44450</xdr:colOff>
      <xdr:row>41</xdr:row>
      <xdr:rowOff>143764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5290800" y="71732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138938</xdr:rowOff>
    </xdr:from>
    <xdr:to>
      <xdr:col>72</xdr:col>
      <xdr:colOff>203200</xdr:colOff>
      <xdr:row>41</xdr:row>
      <xdr:rowOff>143764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4401800" y="716838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132351</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909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138938</xdr:rowOff>
    </xdr:from>
    <xdr:to>
      <xdr:col>68</xdr:col>
      <xdr:colOff>152400</xdr:colOff>
      <xdr:row>42</xdr:row>
      <xdr:rowOff>1270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3512800" y="716838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151655</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020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170959</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131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102616</xdr:rowOff>
    </xdr:from>
    <xdr:to>
      <xdr:col>81</xdr:col>
      <xdr:colOff>95250</xdr:colOff>
      <xdr:row>42</xdr:row>
      <xdr:rowOff>32766</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967200" y="713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74693</xdr:rowOff>
    </xdr:from>
    <xdr:ext cx="762000" cy="259045"/>
    <xdr:sp macro="" textlink="">
      <xdr:nvSpPr>
        <xdr:cNvPr id="395" name="公債費負担の状況該当値テキスト">
          <a:extLst>
            <a:ext uri="{FF2B5EF4-FFF2-40B4-BE49-F238E27FC236}">
              <a16:creationId xmlns:a16="http://schemas.microsoft.com/office/drawing/2014/main" id="{00000000-0008-0000-0300-00008B010000}"/>
            </a:ext>
          </a:extLst>
        </xdr:cNvPr>
        <xdr:cNvSpPr txBox="1"/>
      </xdr:nvSpPr>
      <xdr:spPr>
        <a:xfrm>
          <a:off x="17106900" y="710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92964</xdr:rowOff>
    </xdr:from>
    <xdr:to>
      <xdr:col>77</xdr:col>
      <xdr:colOff>95250</xdr:colOff>
      <xdr:row>42</xdr:row>
      <xdr:rowOff>23114</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129000" y="712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7891</xdr:rowOff>
    </xdr:from>
    <xdr:ext cx="7366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798800" y="7208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92964</xdr:rowOff>
    </xdr:from>
    <xdr:to>
      <xdr:col>73</xdr:col>
      <xdr:colOff>44450</xdr:colOff>
      <xdr:row>42</xdr:row>
      <xdr:rowOff>23114</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5240000" y="712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7891</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720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88138</xdr:rowOff>
    </xdr:from>
    <xdr:to>
      <xdr:col>68</xdr:col>
      <xdr:colOff>203200</xdr:colOff>
      <xdr:row>42</xdr:row>
      <xdr:rowOff>18288</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4351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3065</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720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121920</xdr:rowOff>
    </xdr:from>
    <xdr:to>
      <xdr:col>64</xdr:col>
      <xdr:colOff>152400</xdr:colOff>
      <xdr:row>42</xdr:row>
      <xdr:rowOff>52070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3462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36847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地方債現在高が増加し充当可能基金は減少したため、将来負担比率は</a:t>
          </a:r>
          <a:r>
            <a:rPr kumimoji="1" lang="en-US" altLang="ja-JP" sz="900">
              <a:solidFill>
                <a:schemeClr val="dk1"/>
              </a:solidFill>
              <a:effectLst/>
              <a:latin typeface="+mn-lt"/>
              <a:ea typeface="+mn-ea"/>
              <a:cs typeface="+mn-cs"/>
            </a:rPr>
            <a:t>9.8</a:t>
          </a:r>
          <a:r>
            <a:rPr kumimoji="1" lang="ja-JP" altLang="ja-JP" sz="900">
              <a:solidFill>
                <a:schemeClr val="dk1"/>
              </a:solidFill>
              <a:effectLst/>
              <a:latin typeface="+mn-lt"/>
              <a:ea typeface="+mn-ea"/>
              <a:cs typeface="+mn-cs"/>
            </a:rPr>
            <a:t>％になり、類似団体の平均を上回っている。</a:t>
          </a:r>
          <a:endParaRPr lang="ja-JP" altLang="ja-JP" sz="900">
            <a:effectLst/>
          </a:endParaRPr>
        </a:p>
        <a:p>
          <a:r>
            <a:rPr kumimoji="1" lang="ja-JP" altLang="ja-JP" sz="900">
              <a:solidFill>
                <a:schemeClr val="dk1"/>
              </a:solidFill>
              <a:effectLst/>
              <a:latin typeface="+mn-lt"/>
              <a:ea typeface="+mn-ea"/>
              <a:cs typeface="+mn-cs"/>
            </a:rPr>
            <a:t>　充当可能基金は、新中学校校舎整備事業などの財源として財政調整基金の繰入をはじめ、地域交通対策のための財源として興浜南線及び名寄線代替輸送確保基金の繰入、地域福祉対策のための財源として地域福祉基金の繰入、水産振興対策のための財源として水産振興基金の繰入、生活基盤の向上・産業の振興事業などの財源としてふるさと応援基金の繰入をしたことから減少した。</a:t>
          </a:r>
          <a:endParaRPr lang="ja-JP" altLang="ja-JP" sz="900">
            <a:effectLst/>
          </a:endParaRPr>
        </a:p>
        <a:p>
          <a:r>
            <a:rPr kumimoji="1" lang="ja-JP" altLang="ja-JP" sz="900">
              <a:solidFill>
                <a:schemeClr val="dk1"/>
              </a:solidFill>
              <a:effectLst/>
              <a:latin typeface="+mn-lt"/>
              <a:ea typeface="+mn-ea"/>
              <a:cs typeface="+mn-cs"/>
            </a:rPr>
            <a:t>　今後も比率の上昇が見込まれるため、事業実施の適正化を図り、公債費等義務的経費の削減や充当可能基金を増額することにより財政の健全化に努める。</a:t>
          </a:r>
          <a:endParaRPr lang="ja-JP" altLang="ja-JP" sz="900">
            <a:effectLst/>
          </a:endParaRPr>
        </a:p>
      </xdr:txBody>
    </xdr:sp>
    <xdr:clientData/>
  </xdr:twoCellAnchor>
  <xdr:oneCellAnchor>
    <xdr:from>
      <xdr:col>61</xdr:col>
      <xdr:colOff>6350</xdr:colOff>
      <xdr:row>10</xdr:row>
      <xdr:rowOff>63500</xdr:rowOff>
    </xdr:from>
    <xdr:ext cx="298543" cy="22570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48623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313214"/>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20700</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396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48623</xdr:rowOff>
    </xdr:from>
    <xdr:to>
      <xdr:col>81</xdr:col>
      <xdr:colOff>133350</xdr:colOff>
      <xdr:row>23</xdr:row>
      <xdr:rowOff>48623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99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26670</xdr:rowOff>
    </xdr:from>
    <xdr:to>
      <xdr:col>81</xdr:col>
      <xdr:colOff>44450</xdr:colOff>
      <xdr:row>14</xdr:row>
      <xdr:rowOff>81824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179800" y="2426970"/>
          <a:ext cx="8382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31024</xdr:rowOff>
    </xdr:from>
    <xdr:to>
      <xdr:col>81</xdr:col>
      <xdr:colOff>95250</xdr:colOff>
      <xdr:row>14</xdr:row>
      <xdr:rowOff>132624</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6967200" y="243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3101</xdr:rowOff>
    </xdr:from>
    <xdr:ext cx="762000" cy="259045"/>
    <xdr:sp macro="" textlink="">
      <xdr:nvSpPr>
        <xdr:cNvPr id="456" name="将来負担の状況該当値テキスト">
          <a:extLst>
            <a:ext uri="{FF2B5EF4-FFF2-40B4-BE49-F238E27FC236}">
              <a16:creationId xmlns:a16="http://schemas.microsoft.com/office/drawing/2014/main" id="{00000000-0008-0000-0300-0000C8010000}"/>
            </a:ext>
          </a:extLst>
        </xdr:cNvPr>
        <xdr:cNvSpPr txBox="1"/>
      </xdr:nvSpPr>
      <xdr:spPr>
        <a:xfrm>
          <a:off x="17106900" y="240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147320</xdr:rowOff>
    </xdr:from>
    <xdr:to>
      <xdr:col>77</xdr:col>
      <xdr:colOff>95250</xdr:colOff>
      <xdr:row>14</xdr:row>
      <xdr:rowOff>77470</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129000" y="237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62247</xdr:rowOff>
    </xdr:from>
    <xdr:ext cx="7366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798800" y="2462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北海道興部町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3,815
3,742
362.54
5,219,626
5,066,267
149,011
2,792,393
5,331,841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人件費に係る経常収支比率は、</a:t>
          </a:r>
          <a:r>
            <a:rPr kumimoji="1" lang="en-US" altLang="ja-JP" sz="1100">
              <a:solidFill>
                <a:schemeClr val="dk1"/>
              </a:solidFill>
              <a:effectLst/>
              <a:latin typeface="+mn-lt"/>
              <a:ea typeface="+mn-ea"/>
              <a:cs typeface="+mn-cs"/>
            </a:rPr>
            <a:t>23.3</a:t>
          </a:r>
          <a:r>
            <a:rPr kumimoji="1" lang="ja-JP" altLang="ja-JP" sz="1100">
              <a:solidFill>
                <a:schemeClr val="dk1"/>
              </a:solidFill>
              <a:effectLst/>
              <a:latin typeface="+mn-lt"/>
              <a:ea typeface="+mn-ea"/>
              <a:cs typeface="+mn-cs"/>
            </a:rPr>
            <a:t>％で類似団体平均を</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％下回っている。</a:t>
          </a:r>
          <a:endParaRPr lang="ja-JP" altLang="ja-JP" sz="1400">
            <a:effectLst/>
          </a:endParaRPr>
        </a:p>
        <a:p>
          <a:r>
            <a:rPr kumimoji="1" lang="ja-JP" altLang="ja-JP" sz="1100">
              <a:solidFill>
                <a:schemeClr val="dk1"/>
              </a:solidFill>
              <a:effectLst/>
              <a:latin typeface="+mn-lt"/>
              <a:ea typeface="+mn-ea"/>
              <a:cs typeface="+mn-cs"/>
            </a:rPr>
            <a:t>　今後も構成のバランスを考慮し、給与の適正化を図り人件費の抑制に努める。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74422</xdr:rowOff>
    </xdr:from>
    <xdr:to>
      <xdr:col>24</xdr:col>
      <xdr:colOff>25400</xdr:colOff>
      <xdr:row>41</xdr:row>
      <xdr:rowOff>33274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3227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5351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33274</xdr:rowOff>
    </xdr:from>
    <xdr:to>
      <xdr:col>24</xdr:col>
      <xdr:colOff>114300</xdr:colOff>
      <xdr:row>41</xdr:row>
      <xdr:rowOff>33274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160799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74422</xdr:rowOff>
    </xdr:from>
    <xdr:to>
      <xdr:col>24</xdr:col>
      <xdr:colOff>114300</xdr:colOff>
      <xdr:row>33</xdr:row>
      <xdr:rowOff>74422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163576</xdr:rowOff>
    </xdr:from>
    <xdr:to>
      <xdr:col>24</xdr:col>
      <xdr:colOff>25400</xdr:colOff>
      <xdr:row>37</xdr:row>
      <xdr:rowOff>19558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3577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19558</xdr:rowOff>
    </xdr:from>
    <xdr:to>
      <xdr:col>19</xdr:col>
      <xdr:colOff>187325</xdr:colOff>
      <xdr:row>37</xdr:row>
      <xdr:rowOff>28702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632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10414</xdr:rowOff>
    </xdr:from>
    <xdr:to>
      <xdr:col>15</xdr:col>
      <xdr:colOff>98425</xdr:colOff>
      <xdr:row>37</xdr:row>
      <xdr:rowOff>28702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540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108712</xdr:rowOff>
    </xdr:from>
    <xdr:to>
      <xdr:col>11</xdr:col>
      <xdr:colOff>9525</xdr:colOff>
      <xdr:row>37</xdr:row>
      <xdr:rowOff>10414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8091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103632</xdr:rowOff>
    </xdr:from>
    <xdr:to>
      <xdr:col>11</xdr:col>
      <xdr:colOff>60325</xdr:colOff>
      <xdr:row>37</xdr:row>
      <xdr:rowOff>33782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43959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45991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129303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3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140208</xdr:rowOff>
    </xdr:from>
    <xdr:to>
      <xdr:col>20</xdr:col>
      <xdr:colOff>38100</xdr:colOff>
      <xdr:row>37</xdr:row>
      <xdr:rowOff>70358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55135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149352</xdr:rowOff>
    </xdr:from>
    <xdr:to>
      <xdr:col>15</xdr:col>
      <xdr:colOff>149225</xdr:colOff>
      <xdr:row>37</xdr:row>
      <xdr:rowOff>79502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64279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131064</xdr:rowOff>
    </xdr:from>
    <xdr:to>
      <xdr:col>11</xdr:col>
      <xdr:colOff>60325</xdr:colOff>
      <xdr:row>37</xdr:row>
      <xdr:rowOff>61214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45991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57912</xdr:rowOff>
    </xdr:from>
    <xdr:to>
      <xdr:col>6</xdr:col>
      <xdr:colOff>171450</xdr:colOff>
      <xdr:row>36</xdr:row>
      <xdr:rowOff>159512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169689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物件費に係る経常収支比率は、類似団体平均を上回っている。</a:t>
          </a:r>
          <a:endParaRPr lang="ja-JP" altLang="ja-JP" sz="1400">
            <a:effectLst/>
          </a:endParaRPr>
        </a:p>
        <a:p>
          <a:r>
            <a:rPr kumimoji="1" lang="ja-JP" altLang="ja-JP" sz="1100">
              <a:solidFill>
                <a:schemeClr val="dk1"/>
              </a:solidFill>
              <a:effectLst/>
              <a:latin typeface="+mn-lt"/>
              <a:ea typeface="+mn-ea"/>
              <a:cs typeface="+mn-cs"/>
            </a:rPr>
            <a:t>　主に、委託料や施設の維持管理に係る経常的経費であるが、節減合理化に努める。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20</xdr:row>
      <xdr:rowOff>62992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7759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35069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62992</xdr:rowOff>
    </xdr:from>
    <xdr:to>
      <xdr:col>82</xdr:col>
      <xdr:colOff>196850</xdr:colOff>
      <xdr:row>20</xdr:row>
      <xdr:rowOff>62992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7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170434</xdr:rowOff>
    </xdr:from>
    <xdr:to>
      <xdr:col>82</xdr:col>
      <xdr:colOff>107950</xdr:colOff>
      <xdr:row>18</xdr:row>
      <xdr:rowOff>94996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3085084"/>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63009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06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170434</xdr:rowOff>
    </xdr:from>
    <xdr:to>
      <xdr:col>78</xdr:col>
      <xdr:colOff>69850</xdr:colOff>
      <xdr:row>18</xdr:row>
      <xdr:rowOff>17272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30850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165862</xdr:rowOff>
    </xdr:from>
    <xdr:to>
      <xdr:col>73</xdr:col>
      <xdr:colOff>180975</xdr:colOff>
      <xdr:row>18</xdr:row>
      <xdr:rowOff>17272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30805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98823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65278</xdr:rowOff>
    </xdr:from>
    <xdr:to>
      <xdr:col>69</xdr:col>
      <xdr:colOff>92075</xdr:colOff>
      <xdr:row>17</xdr:row>
      <xdr:rowOff>165862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97992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140208</xdr:rowOff>
    </xdr:from>
    <xdr:to>
      <xdr:col>69</xdr:col>
      <xdr:colOff>142875</xdr:colOff>
      <xdr:row>17</xdr:row>
      <xdr:rowOff>70358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80535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652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85107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44196</xdr:rowOff>
    </xdr:from>
    <xdr:to>
      <xdr:col>82</xdr:col>
      <xdr:colOff>158750</xdr:colOff>
      <xdr:row>18</xdr:row>
      <xdr:rowOff>145796</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13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16273</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310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119634</xdr:rowOff>
    </xdr:from>
    <xdr:to>
      <xdr:col>78</xdr:col>
      <xdr:colOff>120650</xdr:colOff>
      <xdr:row>18</xdr:row>
      <xdr:rowOff>49784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03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34561</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120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137922</xdr:rowOff>
    </xdr:from>
    <xdr:to>
      <xdr:col>74</xdr:col>
      <xdr:colOff>31750</xdr:colOff>
      <xdr:row>18</xdr:row>
      <xdr:rowOff>68072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05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52849</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13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115062</xdr:rowOff>
    </xdr:from>
    <xdr:to>
      <xdr:col>69</xdr:col>
      <xdr:colOff>142875</xdr:colOff>
      <xdr:row>18</xdr:row>
      <xdr:rowOff>45212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02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29989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11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14478</xdr:rowOff>
    </xdr:from>
    <xdr:to>
      <xdr:col>65</xdr:col>
      <xdr:colOff>53975</xdr:colOff>
      <xdr:row>17</xdr:row>
      <xdr:rowOff>116078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92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100855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扶助費に係る経常収支比率は、類似団体平均を下回っている。</a:t>
          </a:r>
          <a:endParaRPr lang="ja-JP" altLang="ja-JP" sz="1400">
            <a:effectLst/>
          </a:endParaRPr>
        </a:p>
        <a:p>
          <a:r>
            <a:rPr kumimoji="1" lang="ja-JP" altLang="ja-JP" sz="1100">
              <a:solidFill>
                <a:schemeClr val="dk1"/>
              </a:solidFill>
              <a:effectLst/>
              <a:latin typeface="+mn-lt"/>
              <a:ea typeface="+mn-ea"/>
              <a:cs typeface="+mn-cs"/>
            </a:rPr>
            <a:t>　義務的性質もあるため抑制には困難な面もあるが、歳出の適正化により今後も同水準を保つよう努める。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0</xdr:rowOff>
    </xdr:from>
    <xdr:to>
      <xdr:col>24</xdr:col>
      <xdr:colOff>25400</xdr:colOff>
      <xdr:row>54</xdr:row>
      <xdr:rowOff>25400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3987800" y="92583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158750</xdr:rowOff>
    </xdr:from>
    <xdr:to>
      <xdr:col>19</xdr:col>
      <xdr:colOff>187325</xdr:colOff>
      <xdr:row>54</xdr:row>
      <xdr:rowOff>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098800" y="9245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158750</xdr:rowOff>
    </xdr:from>
    <xdr:to>
      <xdr:col>15</xdr:col>
      <xdr:colOff>98425</xdr:colOff>
      <xdr:row>53</xdr:row>
      <xdr:rowOff>158750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2209800" y="924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41927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158750</xdr:rowOff>
    </xdr:from>
    <xdr:to>
      <xdr:col>11</xdr:col>
      <xdr:colOff>9525</xdr:colOff>
      <xdr:row>54</xdr:row>
      <xdr:rowOff>12700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1320800" y="9245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114300</xdr:rowOff>
    </xdr:from>
    <xdr:to>
      <xdr:col>11</xdr:col>
      <xdr:colOff>60325</xdr:colOff>
      <xdr:row>55</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146050</xdr:rowOff>
    </xdr:from>
    <xdr:to>
      <xdr:col>24</xdr:col>
      <xdr:colOff>76200</xdr:colOff>
      <xdr:row>54</xdr:row>
      <xdr:rowOff>76200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162577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120650</xdr:rowOff>
    </xdr:from>
    <xdr:to>
      <xdr:col>20</xdr:col>
      <xdr:colOff>38100</xdr:colOff>
      <xdr:row>54</xdr:row>
      <xdr:rowOff>50800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60977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897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107950</xdr:rowOff>
    </xdr:from>
    <xdr:to>
      <xdr:col>15</xdr:col>
      <xdr:colOff>149225</xdr:colOff>
      <xdr:row>54</xdr:row>
      <xdr:rowOff>38100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48277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896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107950</xdr:rowOff>
    </xdr:from>
    <xdr:to>
      <xdr:col>11</xdr:col>
      <xdr:colOff>60325</xdr:colOff>
      <xdr:row>54</xdr:row>
      <xdr:rowOff>38100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48277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896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133350</xdr:rowOff>
    </xdr:from>
    <xdr:to>
      <xdr:col>6</xdr:col>
      <xdr:colOff>171450</xdr:colOff>
      <xdr:row>54</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73677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その他に係る経常収支比率は、類似団体平均を下回っている。</a:t>
          </a:r>
          <a:endParaRPr lang="ja-JP" altLang="ja-JP" sz="1400">
            <a:effectLst/>
          </a:endParaRPr>
        </a:p>
        <a:p>
          <a:r>
            <a:rPr kumimoji="1" lang="ja-JP" altLang="ja-JP" sz="1100">
              <a:solidFill>
                <a:schemeClr val="dk1"/>
              </a:solidFill>
              <a:effectLst/>
              <a:latin typeface="+mn-lt"/>
              <a:ea typeface="+mn-ea"/>
              <a:cs typeface="+mn-cs"/>
            </a:rPr>
            <a:t>　今後も経費の節減に努める。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65278</xdr:rowOff>
    </xdr:from>
    <xdr:to>
      <xdr:col>82</xdr:col>
      <xdr:colOff>107950</xdr:colOff>
      <xdr:row>60</xdr:row>
      <xdr:rowOff>30988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15212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3065</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30988</xdr:rowOff>
    </xdr:from>
    <xdr:to>
      <xdr:col>82</xdr:col>
      <xdr:colOff>196850</xdr:colOff>
      <xdr:row>60</xdr:row>
      <xdr:rowOff>30988</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151655</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889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65278</xdr:rowOff>
    </xdr:from>
    <xdr:to>
      <xdr:col>82</xdr:col>
      <xdr:colOff>196850</xdr:colOff>
      <xdr:row>53</xdr:row>
      <xdr:rowOff>65278</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15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106426</xdr:rowOff>
    </xdr:from>
    <xdr:to>
      <xdr:col>82</xdr:col>
      <xdr:colOff>107950</xdr:colOff>
      <xdr:row>55</xdr:row>
      <xdr:rowOff>110998</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95361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7129</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608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92710</xdr:rowOff>
    </xdr:from>
    <xdr:to>
      <xdr:col>78</xdr:col>
      <xdr:colOff>69850</xdr:colOff>
      <xdr:row>55</xdr:row>
      <xdr:rowOff>106426</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95224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25908</xdr:rowOff>
    </xdr:from>
    <xdr:to>
      <xdr:col>78</xdr:col>
      <xdr:colOff>120650</xdr:colOff>
      <xdr:row>56</xdr:row>
      <xdr:rowOff>127508</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112285</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713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92710</xdr:rowOff>
    </xdr:from>
    <xdr:to>
      <xdr:col>73</xdr:col>
      <xdr:colOff>180975</xdr:colOff>
      <xdr:row>55</xdr:row>
      <xdr:rowOff>101854</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95224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93997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101854</xdr:rowOff>
    </xdr:from>
    <xdr:to>
      <xdr:col>69</xdr:col>
      <xdr:colOff>92075</xdr:colOff>
      <xdr:row>55</xdr:row>
      <xdr:rowOff>129286</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95316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80281</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80281</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60198</xdr:rowOff>
    </xdr:from>
    <xdr:to>
      <xdr:col>82</xdr:col>
      <xdr:colOff>158750</xdr:colOff>
      <xdr:row>55</xdr:row>
      <xdr:rowOff>161798</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48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76725</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33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55626</xdr:rowOff>
    </xdr:from>
    <xdr:to>
      <xdr:col>78</xdr:col>
      <xdr:colOff>120650</xdr:colOff>
      <xdr:row>55</xdr:row>
      <xdr:rowOff>157226</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48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167403</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254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41910</xdr:rowOff>
    </xdr:from>
    <xdr:to>
      <xdr:col>74</xdr:col>
      <xdr:colOff>31750</xdr:colOff>
      <xdr:row>55</xdr:row>
      <xdr:rowOff>143510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153687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51054</xdr:rowOff>
    </xdr:from>
    <xdr:to>
      <xdr:col>69</xdr:col>
      <xdr:colOff>142875</xdr:colOff>
      <xdr:row>55</xdr:row>
      <xdr:rowOff>152654</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48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162831</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249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78486</xdr:rowOff>
    </xdr:from>
    <xdr:to>
      <xdr:col>65</xdr:col>
      <xdr:colOff>53975</xdr:colOff>
      <xdr:row>56</xdr:row>
      <xdr:rowOff>8636</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5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18813</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27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補助費等に係る経常収支比率は、類似団体平均を下回っている。</a:t>
          </a:r>
          <a:endParaRPr lang="ja-JP" altLang="ja-JP" sz="1400">
            <a:effectLst/>
          </a:endParaRPr>
        </a:p>
        <a:p>
          <a:r>
            <a:rPr kumimoji="1" lang="ja-JP" altLang="ja-JP" sz="1100">
              <a:solidFill>
                <a:schemeClr val="dk1"/>
              </a:solidFill>
              <a:effectLst/>
              <a:latin typeface="+mn-lt"/>
              <a:ea typeface="+mn-ea"/>
              <a:cs typeface="+mn-cs"/>
            </a:rPr>
            <a:t>　今後も逐次見直しを図り、内容、支出根拠や効果の検討を行い優先度合い等を考慮し経費の縮減に努める。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101854</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3285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73931</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101854</xdr:rowOff>
    </xdr:from>
    <xdr:to>
      <xdr:col>82</xdr:col>
      <xdr:colOff>196850</xdr:colOff>
      <xdr:row>41</xdr:row>
      <xdr:rowOff>101854</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76708</xdr:rowOff>
    </xdr:from>
    <xdr:to>
      <xdr:col>82</xdr:col>
      <xdr:colOff>107950</xdr:colOff>
      <xdr:row>36</xdr:row>
      <xdr:rowOff>108712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5671800" y="624890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67564</xdr:rowOff>
    </xdr:from>
    <xdr:to>
      <xdr:col>78</xdr:col>
      <xdr:colOff>69850</xdr:colOff>
      <xdr:row>36</xdr:row>
      <xdr:rowOff>108712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82800" y="623976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158005</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35560</xdr:rowOff>
    </xdr:from>
    <xdr:to>
      <xdr:col>73</xdr:col>
      <xdr:colOff>180975</xdr:colOff>
      <xdr:row>36</xdr:row>
      <xdr:rowOff>67564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62077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57912</xdr:rowOff>
    </xdr:from>
    <xdr:to>
      <xdr:col>74</xdr:col>
      <xdr:colOff>31750</xdr:colOff>
      <xdr:row>36</xdr:row>
      <xdr:rowOff>159512</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144289</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170434</xdr:rowOff>
    </xdr:from>
    <xdr:to>
      <xdr:col>69</xdr:col>
      <xdr:colOff>92075</xdr:colOff>
      <xdr:row>36</xdr:row>
      <xdr:rowOff>35560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1711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25908</xdr:rowOff>
    </xdr:from>
    <xdr:to>
      <xdr:col>82</xdr:col>
      <xdr:colOff>158750</xdr:colOff>
      <xdr:row>36</xdr:row>
      <xdr:rowOff>127508</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42435</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04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57912</xdr:rowOff>
    </xdr:from>
    <xdr:to>
      <xdr:col>78</xdr:col>
      <xdr:colOff>120650</xdr:colOff>
      <xdr:row>36</xdr:row>
      <xdr:rowOff>159512</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16764</xdr:rowOff>
    </xdr:from>
    <xdr:to>
      <xdr:col>74</xdr:col>
      <xdr:colOff>31750</xdr:colOff>
      <xdr:row>36</xdr:row>
      <xdr:rowOff>118364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128541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156210</xdr:rowOff>
    </xdr:from>
    <xdr:to>
      <xdr:col>69</xdr:col>
      <xdr:colOff>142875</xdr:colOff>
      <xdr:row>36</xdr:row>
      <xdr:rowOff>86360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96537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119634</xdr:rowOff>
    </xdr:from>
    <xdr:to>
      <xdr:col>65</xdr:col>
      <xdr:colOff>53975</xdr:colOff>
      <xdr:row>36</xdr:row>
      <xdr:rowOff>49784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59961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過去の普通建設事業に係る地方債の発行で公債費が膨らんでいたが、新規事業・単独事業を抑制していたため、公債費に係る経常収支比率は類似団体平均を下回っている。しかし近年大型の整備事業により、地方債の元利償還金が膨らんできている。</a:t>
          </a:r>
          <a:endParaRPr lang="ja-JP" altLang="ja-JP" sz="1400">
            <a:effectLst/>
          </a:endParaRPr>
        </a:p>
        <a:p>
          <a:r>
            <a:rPr kumimoji="1" lang="ja-JP" altLang="ja-JP" sz="1100">
              <a:solidFill>
                <a:schemeClr val="dk1"/>
              </a:solidFill>
              <a:effectLst/>
              <a:latin typeface="+mn-lt"/>
              <a:ea typeface="+mn-ea"/>
              <a:cs typeface="+mn-cs"/>
            </a:rPr>
            <a:t>　今後も、新中学校校舎整備事業等の大型事業により上昇することから、事務事業の見直し点検をして新規発行の抑制に努める。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161289</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1331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133366</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4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161289</xdr:rowOff>
    </xdr:from>
    <xdr:to>
      <xdr:col>24</xdr:col>
      <xdr:colOff>114300</xdr:colOff>
      <xdr:row>80</xdr:row>
      <xdr:rowOff>161289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877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35561</xdr:rowOff>
    </xdr:from>
    <xdr:to>
      <xdr:col>24</xdr:col>
      <xdr:colOff>25400</xdr:colOff>
      <xdr:row>76</xdr:row>
      <xdr:rowOff>50800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06576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xdr:rowOff>
    </xdr:from>
    <xdr:to>
      <xdr:col>19</xdr:col>
      <xdr:colOff>187325</xdr:colOff>
      <xdr:row>76</xdr:row>
      <xdr:rowOff>35561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098800" y="130429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29227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161289</xdr:rowOff>
    </xdr:from>
    <xdr:to>
      <xdr:col>15</xdr:col>
      <xdr:colOff>98425</xdr:colOff>
      <xdr:row>76</xdr:row>
      <xdr:rowOff>12700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30200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21607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161289</xdr:rowOff>
    </xdr:from>
    <xdr:to>
      <xdr:col>11</xdr:col>
      <xdr:colOff>9525</xdr:colOff>
      <xdr:row>76</xdr:row>
      <xdr:rowOff>96520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020039"/>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95250</xdr:rowOff>
    </xdr:from>
    <xdr:to>
      <xdr:col>11</xdr:col>
      <xdr:colOff>60325</xdr:colOff>
      <xdr:row>77</xdr:row>
      <xdr:rowOff>25400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10177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0</xdr:rowOff>
    </xdr:from>
    <xdr:to>
      <xdr:col>24</xdr:col>
      <xdr:colOff>76200</xdr:colOff>
      <xdr:row>76</xdr:row>
      <xdr:rowOff>101600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16527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156211</xdr:rowOff>
    </xdr:from>
    <xdr:to>
      <xdr:col>20</xdr:col>
      <xdr:colOff>38100</xdr:colOff>
      <xdr:row>76</xdr:row>
      <xdr:rowOff>86361</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96537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133350</xdr:rowOff>
    </xdr:from>
    <xdr:to>
      <xdr:col>15</xdr:col>
      <xdr:colOff>149225</xdr:colOff>
      <xdr:row>76</xdr:row>
      <xdr:rowOff>63500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73677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110490</xdr:rowOff>
    </xdr:from>
    <xdr:to>
      <xdr:col>11</xdr:col>
      <xdr:colOff>60325</xdr:colOff>
      <xdr:row>76</xdr:row>
      <xdr:rowOff>40639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50817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45720</xdr:rowOff>
    </xdr:from>
    <xdr:to>
      <xdr:col>6</xdr:col>
      <xdr:colOff>171450</xdr:colOff>
      <xdr:row>76</xdr:row>
      <xdr:rowOff>147320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157497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公債費以外に係る経常収支比率は、類似団体平均を下回っている。</a:t>
          </a:r>
          <a:endParaRPr lang="ja-JP" altLang="ja-JP" sz="1400">
            <a:effectLst/>
          </a:endParaRPr>
        </a:p>
        <a:p>
          <a:r>
            <a:rPr kumimoji="1" lang="ja-JP" altLang="ja-JP" sz="1100">
              <a:solidFill>
                <a:schemeClr val="dk1"/>
              </a:solidFill>
              <a:effectLst/>
              <a:latin typeface="+mn-lt"/>
              <a:ea typeface="+mn-ea"/>
              <a:cs typeface="+mn-cs"/>
            </a:rPr>
            <a:t>　今後も、物件費等各費目の歳出削減に努める。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65278</xdr:rowOff>
    </xdr:from>
    <xdr:to>
      <xdr:col>82</xdr:col>
      <xdr:colOff>107950</xdr:colOff>
      <xdr:row>80</xdr:row>
      <xdr:rowOff>120142</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581128"/>
          <a:ext cx="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92219</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120142</xdr:rowOff>
    </xdr:from>
    <xdr:to>
      <xdr:col>82</xdr:col>
      <xdr:colOff>196850</xdr:colOff>
      <xdr:row>80</xdr:row>
      <xdr:rowOff>120142</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83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151655</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65278</xdr:rowOff>
    </xdr:from>
    <xdr:to>
      <xdr:col>82</xdr:col>
      <xdr:colOff>196850</xdr:colOff>
      <xdr:row>73</xdr:row>
      <xdr:rowOff>65278</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58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78994</xdr:rowOff>
    </xdr:from>
    <xdr:to>
      <xdr:col>82</xdr:col>
      <xdr:colOff>107950</xdr:colOff>
      <xdr:row>76</xdr:row>
      <xdr:rowOff>104139</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5671800" y="13109194"/>
          <a:ext cx="8382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93997</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62992</xdr:rowOff>
    </xdr:from>
    <xdr:to>
      <xdr:col>78</xdr:col>
      <xdr:colOff>69850</xdr:colOff>
      <xdr:row>76</xdr:row>
      <xdr:rowOff>78994</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4782800" y="13093192"/>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83058</xdr:rowOff>
    </xdr:from>
    <xdr:to>
      <xdr:col>78</xdr:col>
      <xdr:colOff>120650</xdr:colOff>
      <xdr:row>77</xdr:row>
      <xdr:rowOff>13208</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169435</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3199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30987</xdr:rowOff>
    </xdr:from>
    <xdr:to>
      <xdr:col>73</xdr:col>
      <xdr:colOff>180975</xdr:colOff>
      <xdr:row>76</xdr:row>
      <xdr:rowOff>62992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3893800" y="13061187"/>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39624</xdr:rowOff>
    </xdr:from>
    <xdr:to>
      <xdr:col>74</xdr:col>
      <xdr:colOff>31750</xdr:colOff>
      <xdr:row>76</xdr:row>
      <xdr:rowOff>141224</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126001</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31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115570</xdr:rowOff>
    </xdr:from>
    <xdr:to>
      <xdr:col>69</xdr:col>
      <xdr:colOff>92075</xdr:colOff>
      <xdr:row>76</xdr:row>
      <xdr:rowOff>30987</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004800" y="12974320"/>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5335</xdr:rowOff>
    </xdr:from>
    <xdr:to>
      <xdr:col>69</xdr:col>
      <xdr:colOff>142875</xdr:colOff>
      <xdr:row>76</xdr:row>
      <xdr:rowOff>106935</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03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91712</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3121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32765</xdr:rowOff>
    </xdr:from>
    <xdr:to>
      <xdr:col>65</xdr:col>
      <xdr:colOff>53975</xdr:colOff>
      <xdr:row>76</xdr:row>
      <xdr:rowOff>134365</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119142</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314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69867</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28194</xdr:rowOff>
    </xdr:from>
    <xdr:to>
      <xdr:col>78</xdr:col>
      <xdr:colOff>120650</xdr:colOff>
      <xdr:row>76</xdr:row>
      <xdr:rowOff>129794</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305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139971</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2827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12192</xdr:rowOff>
    </xdr:from>
    <xdr:to>
      <xdr:col>74</xdr:col>
      <xdr:colOff>31750</xdr:colOff>
      <xdr:row>76</xdr:row>
      <xdr:rowOff>113792</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123969</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151637</xdr:rowOff>
    </xdr:from>
    <xdr:to>
      <xdr:col>69</xdr:col>
      <xdr:colOff>142875</xdr:colOff>
      <xdr:row>76</xdr:row>
      <xdr:rowOff>81787</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91965</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64770</xdr:rowOff>
    </xdr:from>
    <xdr:to>
      <xdr:col>65</xdr:col>
      <xdr:colOff>53975</xdr:colOff>
      <xdr:row>75</xdr:row>
      <xdr:rowOff>166370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5097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北海道興部町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106645</xdr:rowOff>
    </xdr:from>
    <xdr:to>
      <xdr:col>29</xdr:col>
      <xdr:colOff>127000</xdr:colOff>
      <xdr:row>19</xdr:row>
      <xdr:rowOff>60948</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11670"/>
          <a:ext cx="0" cy="1154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33025</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3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60948</xdr:rowOff>
    </xdr:from>
    <xdr:to>
      <xdr:col>30</xdr:col>
      <xdr:colOff>25400</xdr:colOff>
      <xdr:row>19</xdr:row>
      <xdr:rowOff>60948</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61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21572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106645</xdr:rowOff>
    </xdr:from>
    <xdr:to>
      <xdr:col>30</xdr:col>
      <xdr:colOff>25400</xdr:colOff>
      <xdr:row>12</xdr:row>
      <xdr:rowOff>106645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1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171046</xdr:rowOff>
    </xdr:from>
    <xdr:to>
      <xdr:col>29</xdr:col>
      <xdr:colOff>127000</xdr:colOff>
      <xdr:row>18</xdr:row>
      <xdr:rowOff>3202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003800" y="3133321"/>
          <a:ext cx="647700" cy="36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96629</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87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80102</xdr:rowOff>
    </xdr:from>
    <xdr:to>
      <xdr:col>29</xdr:col>
      <xdr:colOff>177800</xdr:colOff>
      <xdr:row>18</xdr:row>
      <xdr:rowOff>10252</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164894</xdr:rowOff>
    </xdr:from>
    <xdr:to>
      <xdr:col>26</xdr:col>
      <xdr:colOff>50800</xdr:colOff>
      <xdr:row>17</xdr:row>
      <xdr:rowOff>171046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4305300" y="3127169"/>
          <a:ext cx="698500" cy="61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84658</xdr:rowOff>
    </xdr:from>
    <xdr:to>
      <xdr:col>26</xdr:col>
      <xdr:colOff>101600</xdr:colOff>
      <xdr:row>18</xdr:row>
      <xdr:rowOff>14808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24985</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815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164894</xdr:rowOff>
    </xdr:from>
    <xdr:to>
      <xdr:col>22</xdr:col>
      <xdr:colOff>114300</xdr:colOff>
      <xdr:row>17</xdr:row>
      <xdr:rowOff>169358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127169"/>
          <a:ext cx="698500" cy="44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88819</xdr:rowOff>
    </xdr:from>
    <xdr:to>
      <xdr:col>22</xdr:col>
      <xdr:colOff>165100</xdr:colOff>
      <xdr:row>18</xdr:row>
      <xdr:rowOff>18969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29146</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169358</xdr:rowOff>
    </xdr:from>
    <xdr:to>
      <xdr:col>18</xdr:col>
      <xdr:colOff>177800</xdr:colOff>
      <xdr:row>18</xdr:row>
      <xdr:rowOff>19200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131633"/>
          <a:ext cx="698500" cy="212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98997</xdr:rowOff>
    </xdr:from>
    <xdr:to>
      <xdr:col>19</xdr:col>
      <xdr:colOff>38100</xdr:colOff>
      <xdr:row>18</xdr:row>
      <xdr:rowOff>29147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39324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100976</xdr:rowOff>
    </xdr:from>
    <xdr:to>
      <xdr:col>15</xdr:col>
      <xdr:colOff>101600</xdr:colOff>
      <xdr:row>18</xdr:row>
      <xdr:rowOff>31126</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41303</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32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123852</xdr:rowOff>
    </xdr:from>
    <xdr:to>
      <xdr:col>29</xdr:col>
      <xdr:colOff>177800</xdr:colOff>
      <xdr:row>18</xdr:row>
      <xdr:rowOff>54002</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0861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95929</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58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120246</xdr:rowOff>
    </xdr:from>
    <xdr:to>
      <xdr:col>26</xdr:col>
      <xdr:colOff>101600</xdr:colOff>
      <xdr:row>18</xdr:row>
      <xdr:rowOff>50396</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0825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35173</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1688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114094</xdr:rowOff>
    </xdr:from>
    <xdr:to>
      <xdr:col>22</xdr:col>
      <xdr:colOff>165100</xdr:colOff>
      <xdr:row>18</xdr:row>
      <xdr:rowOff>44244</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076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29021</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162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118558</xdr:rowOff>
    </xdr:from>
    <xdr:to>
      <xdr:col>19</xdr:col>
      <xdr:colOff>38100</xdr:colOff>
      <xdr:row>18</xdr:row>
      <xdr:rowOff>48708</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080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33485</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167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139850</xdr:rowOff>
    </xdr:from>
    <xdr:to>
      <xdr:col>15</xdr:col>
      <xdr:colOff>101600</xdr:colOff>
      <xdr:row>18</xdr:row>
      <xdr:rowOff>70000</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102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54777</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188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277976</xdr:rowOff>
    </xdr:from>
    <xdr:to>
      <xdr:col>29</xdr:col>
      <xdr:colOff>127000</xdr:colOff>
      <xdr:row>37</xdr:row>
      <xdr:rowOff>71738</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202526"/>
          <a:ext cx="0" cy="993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43815</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71738</xdr:rowOff>
    </xdr:from>
    <xdr:to>
      <xdr:col>30</xdr:col>
      <xdr:colOff>25400</xdr:colOff>
      <xdr:row>37</xdr:row>
      <xdr:rowOff>71738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96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21453</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94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277976</xdr:rowOff>
    </xdr:from>
    <xdr:to>
      <xdr:col>30</xdr:col>
      <xdr:colOff>25400</xdr:colOff>
      <xdr:row>33</xdr:row>
      <xdr:rowOff>277976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202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153376</xdr:rowOff>
    </xdr:from>
    <xdr:to>
      <xdr:col>29</xdr:col>
      <xdr:colOff>127000</xdr:colOff>
      <xdr:row>35</xdr:row>
      <xdr:rowOff>157304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763726"/>
          <a:ext cx="647700" cy="3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138153</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748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165761</xdr:rowOff>
    </xdr:from>
    <xdr:to>
      <xdr:col>29</xdr:col>
      <xdr:colOff>177800</xdr:colOff>
      <xdr:row>35</xdr:row>
      <xdr:rowOff>267361</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152050</xdr:rowOff>
    </xdr:from>
    <xdr:to>
      <xdr:col>26</xdr:col>
      <xdr:colOff>50800</xdr:colOff>
      <xdr:row>35</xdr:row>
      <xdr:rowOff>157304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762400"/>
          <a:ext cx="698500" cy="52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163192</xdr:rowOff>
    </xdr:from>
    <xdr:to>
      <xdr:col>26</xdr:col>
      <xdr:colOff>101600</xdr:colOff>
      <xdr:row>35</xdr:row>
      <xdr:rowOff>264792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249569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859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152050</xdr:rowOff>
    </xdr:from>
    <xdr:to>
      <xdr:col>22</xdr:col>
      <xdr:colOff>114300</xdr:colOff>
      <xdr:row>35</xdr:row>
      <xdr:rowOff>168487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762400"/>
          <a:ext cx="698500" cy="16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166612</xdr:rowOff>
    </xdr:from>
    <xdr:to>
      <xdr:col>22</xdr:col>
      <xdr:colOff>165100</xdr:colOff>
      <xdr:row>35</xdr:row>
      <xdr:rowOff>268212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252989</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86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153943</xdr:rowOff>
    </xdr:from>
    <xdr:to>
      <xdr:col>18</xdr:col>
      <xdr:colOff>177800</xdr:colOff>
      <xdr:row>35</xdr:row>
      <xdr:rowOff>168487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764293"/>
          <a:ext cx="698500" cy="14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168376</xdr:rowOff>
    </xdr:from>
    <xdr:to>
      <xdr:col>19</xdr:col>
      <xdr:colOff>38100</xdr:colOff>
      <xdr:row>35</xdr:row>
      <xdr:rowOff>269976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254753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86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153819</xdr:rowOff>
    </xdr:from>
    <xdr:to>
      <xdr:col>15</xdr:col>
      <xdr:colOff>101600</xdr:colOff>
      <xdr:row>35</xdr:row>
      <xdr:rowOff>255419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240196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85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102576</xdr:rowOff>
    </xdr:from>
    <xdr:to>
      <xdr:col>29</xdr:col>
      <xdr:colOff>177800</xdr:colOff>
      <xdr:row>35</xdr:row>
      <xdr:rowOff>204176</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712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290553</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55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106504</xdr:rowOff>
    </xdr:from>
    <xdr:to>
      <xdr:col>26</xdr:col>
      <xdr:colOff>101600</xdr:colOff>
      <xdr:row>35</xdr:row>
      <xdr:rowOff>208104</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716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218281</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485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101250</xdr:rowOff>
    </xdr:from>
    <xdr:to>
      <xdr:col>22</xdr:col>
      <xdr:colOff>165100</xdr:colOff>
      <xdr:row>35</xdr:row>
      <xdr:rowOff>202850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711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213027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4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117687</xdr:rowOff>
    </xdr:from>
    <xdr:to>
      <xdr:col>19</xdr:col>
      <xdr:colOff>38100</xdr:colOff>
      <xdr:row>35</xdr:row>
      <xdr:rowOff>219287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7280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229464</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496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103143</xdr:rowOff>
    </xdr:from>
    <xdr:to>
      <xdr:col>15</xdr:col>
      <xdr:colOff>101600</xdr:colOff>
      <xdr:row>35</xdr:row>
      <xdr:rowOff>204743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713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214920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482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北海道興部町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3,815
3,742
362.54
5,219,626
5,066,267
149,011
2,792,393
5,331,841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43505</xdr:rowOff>
    </xdr:from>
    <xdr:to>
      <xdr:col>24</xdr:col>
      <xdr:colOff>62865</xdr:colOff>
      <xdr:row>37</xdr:row>
      <xdr:rowOff>119268</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187005"/>
          <a:ext cx="1270" cy="127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123095</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119268</xdr:rowOff>
    </xdr:from>
    <xdr:to>
      <xdr:col>24</xdr:col>
      <xdr:colOff>152400</xdr:colOff>
      <xdr:row>37</xdr:row>
      <xdr:rowOff>119268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161632</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43505</xdr:rowOff>
    </xdr:from>
    <xdr:to>
      <xdr:col>24</xdr:col>
      <xdr:colOff>152400</xdr:colOff>
      <xdr:row>30</xdr:row>
      <xdr:rowOff>43505</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60719</xdr:rowOff>
    </xdr:from>
    <xdr:to>
      <xdr:col>24</xdr:col>
      <xdr:colOff>63500</xdr:colOff>
      <xdr:row>36</xdr:row>
      <xdr:rowOff>75203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3797300" y="6232919"/>
          <a:ext cx="838200" cy="14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18735</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019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167308</xdr:rowOff>
    </xdr:from>
    <xdr:to>
      <xdr:col>24</xdr:col>
      <xdr:colOff>114300</xdr:colOff>
      <xdr:row>36</xdr:row>
      <xdr:rowOff>97458</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49412</xdr:rowOff>
    </xdr:from>
    <xdr:to>
      <xdr:col>19</xdr:col>
      <xdr:colOff>177800</xdr:colOff>
      <xdr:row>36</xdr:row>
      <xdr:rowOff>60719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2908300" y="6221612"/>
          <a:ext cx="889000" cy="1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169518</xdr:rowOff>
    </xdr:from>
    <xdr:to>
      <xdr:col>20</xdr:col>
      <xdr:colOff>38100</xdr:colOff>
      <xdr:row>36</xdr:row>
      <xdr:rowOff>99668</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116195</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594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47277</xdr:rowOff>
    </xdr:from>
    <xdr:to>
      <xdr:col>15</xdr:col>
      <xdr:colOff>50800</xdr:colOff>
      <xdr:row>36</xdr:row>
      <xdr:rowOff>49412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019300" y="6219477"/>
          <a:ext cx="889000" cy="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169605</xdr:rowOff>
    </xdr:from>
    <xdr:to>
      <xdr:col>15</xdr:col>
      <xdr:colOff>101600</xdr:colOff>
      <xdr:row>36</xdr:row>
      <xdr:rowOff>99755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116282</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47277</xdr:rowOff>
    </xdr:from>
    <xdr:to>
      <xdr:col>10</xdr:col>
      <xdr:colOff>114300</xdr:colOff>
      <xdr:row>36</xdr:row>
      <xdr:rowOff>72453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219477"/>
          <a:ext cx="889000" cy="2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3964</xdr:rowOff>
    </xdr:from>
    <xdr:to>
      <xdr:col>10</xdr:col>
      <xdr:colOff>165100</xdr:colOff>
      <xdr:row>36</xdr:row>
      <xdr:rowOff>105564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96691</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626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170215</xdr:rowOff>
    </xdr:from>
    <xdr:to>
      <xdr:col>6</xdr:col>
      <xdr:colOff>38100</xdr:colOff>
      <xdr:row>36</xdr:row>
      <xdr:rowOff>100365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116892</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5946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24403</xdr:rowOff>
    </xdr:from>
    <xdr:to>
      <xdr:col>24</xdr:col>
      <xdr:colOff>114300</xdr:colOff>
      <xdr:row>36</xdr:row>
      <xdr:rowOff>126003</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19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2830</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175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9919</xdr:rowOff>
    </xdr:from>
    <xdr:to>
      <xdr:col>20</xdr:col>
      <xdr:colOff>38100</xdr:colOff>
      <xdr:row>36</xdr:row>
      <xdr:rowOff>111519</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18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102646</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6274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170062</xdr:rowOff>
    </xdr:from>
    <xdr:to>
      <xdr:col>15</xdr:col>
      <xdr:colOff>101600</xdr:colOff>
      <xdr:row>36</xdr:row>
      <xdr:rowOff>100212</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17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91339</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6263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167927</xdr:rowOff>
    </xdr:from>
    <xdr:to>
      <xdr:col>10</xdr:col>
      <xdr:colOff>165100</xdr:colOff>
      <xdr:row>36</xdr:row>
      <xdr:rowOff>98077</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16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114604</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5943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21653</xdr:rowOff>
    </xdr:from>
    <xdr:to>
      <xdr:col>6</xdr:col>
      <xdr:colOff>38100</xdr:colOff>
      <xdr:row>36</xdr:row>
      <xdr:rowOff>123253</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19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114380</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6286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142394</xdr:rowOff>
    </xdr:from>
    <xdr:to>
      <xdr:col>24</xdr:col>
      <xdr:colOff>62865</xdr:colOff>
      <xdr:row>58</xdr:row>
      <xdr:rowOff>141924</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43444"/>
          <a:ext cx="1270" cy="15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145751</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8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141924</xdr:rowOff>
    </xdr:from>
    <xdr:to>
      <xdr:col>24</xdr:col>
      <xdr:colOff>152400</xdr:colOff>
      <xdr:row>58</xdr:row>
      <xdr:rowOff>141924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8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89071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186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142394</xdr:rowOff>
    </xdr:from>
    <xdr:to>
      <xdr:col>24</xdr:col>
      <xdr:colOff>152400</xdr:colOff>
      <xdr:row>49</xdr:row>
      <xdr:rowOff>142394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94991</xdr:rowOff>
    </xdr:from>
    <xdr:to>
      <xdr:col>24</xdr:col>
      <xdr:colOff>63500</xdr:colOff>
      <xdr:row>57</xdr:row>
      <xdr:rowOff>124820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867641"/>
          <a:ext cx="838200" cy="2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62842</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64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39965</xdr:rowOff>
    </xdr:from>
    <xdr:to>
      <xdr:col>24</xdr:col>
      <xdr:colOff>114300</xdr:colOff>
      <xdr:row>57</xdr:row>
      <xdr:rowOff>141565</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108573</xdr:rowOff>
    </xdr:from>
    <xdr:to>
      <xdr:col>19</xdr:col>
      <xdr:colOff>177800</xdr:colOff>
      <xdr:row>57</xdr:row>
      <xdr:rowOff>124820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881223"/>
          <a:ext cx="889000" cy="16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51036</xdr:rowOff>
    </xdr:from>
    <xdr:to>
      <xdr:col>20</xdr:col>
      <xdr:colOff>38100</xdr:colOff>
      <xdr:row>57</xdr:row>
      <xdr:rowOff>152636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169163</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108573</xdr:rowOff>
    </xdr:from>
    <xdr:to>
      <xdr:col>15</xdr:col>
      <xdr:colOff>50800</xdr:colOff>
      <xdr:row>57</xdr:row>
      <xdr:rowOff>130613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881223"/>
          <a:ext cx="889000" cy="22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52546</xdr:rowOff>
    </xdr:from>
    <xdr:to>
      <xdr:col>15</xdr:col>
      <xdr:colOff>101600</xdr:colOff>
      <xdr:row>57</xdr:row>
      <xdr:rowOff>154146</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170673</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130613</xdr:rowOff>
    </xdr:from>
    <xdr:to>
      <xdr:col>10</xdr:col>
      <xdr:colOff>114300</xdr:colOff>
      <xdr:row>58</xdr:row>
      <xdr:rowOff>1833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903263"/>
          <a:ext cx="889000" cy="4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79697</xdr:rowOff>
    </xdr:from>
    <xdr:to>
      <xdr:col>10</xdr:col>
      <xdr:colOff>165100</xdr:colOff>
      <xdr:row>58</xdr:row>
      <xdr:rowOff>9847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26374</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91039</xdr:rowOff>
    </xdr:from>
    <xdr:to>
      <xdr:col>6</xdr:col>
      <xdr:colOff>38100</xdr:colOff>
      <xdr:row>58</xdr:row>
      <xdr:rowOff>21189</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37716</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44191</xdr:rowOff>
    </xdr:from>
    <xdr:to>
      <xdr:col>24</xdr:col>
      <xdr:colOff>114300</xdr:colOff>
      <xdr:row>57</xdr:row>
      <xdr:rowOff>145791</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81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22618</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795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74020</xdr:rowOff>
    </xdr:from>
    <xdr:to>
      <xdr:col>20</xdr:col>
      <xdr:colOff>38100</xdr:colOff>
      <xdr:row>58</xdr:row>
      <xdr:rowOff>4170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84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166747</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93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57773</xdr:rowOff>
    </xdr:from>
    <xdr:to>
      <xdr:col>15</xdr:col>
      <xdr:colOff>101600</xdr:colOff>
      <xdr:row>57</xdr:row>
      <xdr:rowOff>159373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83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150500</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923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79813</xdr:rowOff>
    </xdr:from>
    <xdr:to>
      <xdr:col>10</xdr:col>
      <xdr:colOff>165100</xdr:colOff>
      <xdr:row>58</xdr:row>
      <xdr:rowOff>9963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85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1090</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945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122483</xdr:rowOff>
    </xdr:from>
    <xdr:to>
      <xdr:col>6</xdr:col>
      <xdr:colOff>38100</xdr:colOff>
      <xdr:row>58</xdr:row>
      <xdr:rowOff>52633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89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43760</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987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120223</xdr:rowOff>
    </xdr:from>
    <xdr:to>
      <xdr:col>24</xdr:col>
      <xdr:colOff>62865</xdr:colOff>
      <xdr:row>79</xdr:row>
      <xdr:rowOff>43407</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93173"/>
          <a:ext cx="1270" cy="1294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47234</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43407</xdr:rowOff>
    </xdr:from>
    <xdr:to>
      <xdr:col>24</xdr:col>
      <xdr:colOff>152400</xdr:colOff>
      <xdr:row>79</xdr:row>
      <xdr:rowOff>43407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66900</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6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120223</xdr:rowOff>
    </xdr:from>
    <xdr:to>
      <xdr:col>24</xdr:col>
      <xdr:colOff>152400</xdr:colOff>
      <xdr:row>71</xdr:row>
      <xdr:rowOff>120223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64384</xdr:rowOff>
    </xdr:from>
    <xdr:to>
      <xdr:col>24</xdr:col>
      <xdr:colOff>63500</xdr:colOff>
      <xdr:row>77</xdr:row>
      <xdr:rowOff>84317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266034"/>
          <a:ext cx="838200" cy="19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109055</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310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130628</xdr:rowOff>
    </xdr:from>
    <xdr:to>
      <xdr:col>24</xdr:col>
      <xdr:colOff>114300</xdr:colOff>
      <xdr:row>78</xdr:row>
      <xdr:rowOff>60778</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3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64384</xdr:rowOff>
    </xdr:from>
    <xdr:to>
      <xdr:col>19</xdr:col>
      <xdr:colOff>177800</xdr:colOff>
      <xdr:row>77</xdr:row>
      <xdr:rowOff>65787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266034"/>
          <a:ext cx="889000" cy="1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114336</xdr:rowOff>
    </xdr:from>
    <xdr:to>
      <xdr:col>20</xdr:col>
      <xdr:colOff>38100</xdr:colOff>
      <xdr:row>78</xdr:row>
      <xdr:rowOff>44486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35613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40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65787</xdr:rowOff>
    </xdr:from>
    <xdr:to>
      <xdr:col>15</xdr:col>
      <xdr:colOff>50800</xdr:colOff>
      <xdr:row>77</xdr:row>
      <xdr:rowOff>73391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267437"/>
          <a:ext cx="889000" cy="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143101</xdr:rowOff>
    </xdr:from>
    <xdr:to>
      <xdr:col>15</xdr:col>
      <xdr:colOff>101600</xdr:colOff>
      <xdr:row>78</xdr:row>
      <xdr:rowOff>73251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64378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437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73391</xdr:rowOff>
    </xdr:from>
    <xdr:to>
      <xdr:col>10</xdr:col>
      <xdr:colOff>114300</xdr:colOff>
      <xdr:row>77</xdr:row>
      <xdr:rowOff>74732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275041"/>
          <a:ext cx="889000" cy="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154226</xdr:rowOff>
    </xdr:from>
    <xdr:to>
      <xdr:col>10</xdr:col>
      <xdr:colOff>165100</xdr:colOff>
      <xdr:row>78</xdr:row>
      <xdr:rowOff>84376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5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75503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44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156550</xdr:rowOff>
    </xdr:from>
    <xdr:to>
      <xdr:col>6</xdr:col>
      <xdr:colOff>38100</xdr:colOff>
      <xdr:row>78</xdr:row>
      <xdr:rowOff>86700</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5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77827</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45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33517</xdr:rowOff>
    </xdr:from>
    <xdr:to>
      <xdr:col>24</xdr:col>
      <xdr:colOff>114300</xdr:colOff>
      <xdr:row>77</xdr:row>
      <xdr:rowOff>135117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23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56394</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08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13584</xdr:rowOff>
    </xdr:from>
    <xdr:to>
      <xdr:col>20</xdr:col>
      <xdr:colOff>38100</xdr:colOff>
      <xdr:row>77</xdr:row>
      <xdr:rowOff>115184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21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131711</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299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14987</xdr:rowOff>
    </xdr:from>
    <xdr:to>
      <xdr:col>15</xdr:col>
      <xdr:colOff>101600</xdr:colOff>
      <xdr:row>77</xdr:row>
      <xdr:rowOff>116587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1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133114</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2991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22591</xdr:rowOff>
    </xdr:from>
    <xdr:to>
      <xdr:col>10</xdr:col>
      <xdr:colOff>165100</xdr:colOff>
      <xdr:row>77</xdr:row>
      <xdr:rowOff>124191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22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140718</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299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23932</xdr:rowOff>
    </xdr:from>
    <xdr:to>
      <xdr:col>6</xdr:col>
      <xdr:colOff>38100</xdr:colOff>
      <xdr:row>77</xdr:row>
      <xdr:rowOff>125532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22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142059</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00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76540</xdr:rowOff>
    </xdr:from>
    <xdr:to>
      <xdr:col>24</xdr:col>
      <xdr:colOff>62865</xdr:colOff>
      <xdr:row>98</xdr:row>
      <xdr:rowOff>112021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507040"/>
          <a:ext cx="1270" cy="1407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115848</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112021</xdr:rowOff>
    </xdr:from>
    <xdr:to>
      <xdr:col>24</xdr:col>
      <xdr:colOff>152400</xdr:colOff>
      <xdr:row>98</xdr:row>
      <xdr:rowOff>112021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1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23217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76540</xdr:rowOff>
    </xdr:from>
    <xdr:to>
      <xdr:col>24</xdr:col>
      <xdr:colOff>152400</xdr:colOff>
      <xdr:row>90</xdr:row>
      <xdr:rowOff>76540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50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59900</xdr:rowOff>
    </xdr:from>
    <xdr:to>
      <xdr:col>24</xdr:col>
      <xdr:colOff>63500</xdr:colOff>
      <xdr:row>97</xdr:row>
      <xdr:rowOff>71262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690550"/>
          <a:ext cx="838200" cy="11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630</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28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149203</xdr:rowOff>
    </xdr:from>
    <xdr:to>
      <xdr:col>24</xdr:col>
      <xdr:colOff>114300</xdr:colOff>
      <xdr:row>96</xdr:row>
      <xdr:rowOff>79353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71262</xdr:rowOff>
    </xdr:from>
    <xdr:to>
      <xdr:col>19</xdr:col>
      <xdr:colOff>177800</xdr:colOff>
      <xdr:row>97</xdr:row>
      <xdr:rowOff>75130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701912"/>
          <a:ext cx="889000" cy="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134410</xdr:rowOff>
    </xdr:from>
    <xdr:to>
      <xdr:col>20</xdr:col>
      <xdr:colOff>38100</xdr:colOff>
      <xdr:row>96</xdr:row>
      <xdr:rowOff>64560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81087</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19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75130</xdr:rowOff>
    </xdr:from>
    <xdr:to>
      <xdr:col>15</xdr:col>
      <xdr:colOff>50800</xdr:colOff>
      <xdr:row>97</xdr:row>
      <xdr:rowOff>108334</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705780"/>
          <a:ext cx="889000" cy="3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125161</xdr:rowOff>
    </xdr:from>
    <xdr:to>
      <xdr:col>15</xdr:col>
      <xdr:colOff>101600</xdr:colOff>
      <xdr:row>96</xdr:row>
      <xdr:rowOff>55311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71838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18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71205</xdr:rowOff>
    </xdr:from>
    <xdr:to>
      <xdr:col>10</xdr:col>
      <xdr:colOff>114300</xdr:colOff>
      <xdr:row>97</xdr:row>
      <xdr:rowOff>108334</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1130300" y="16701855"/>
          <a:ext cx="889000" cy="37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4308</xdr:rowOff>
    </xdr:from>
    <xdr:to>
      <xdr:col>10</xdr:col>
      <xdr:colOff>165100</xdr:colOff>
      <xdr:row>96</xdr:row>
      <xdr:rowOff>105908</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122435</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23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14939</xdr:rowOff>
    </xdr:from>
    <xdr:to>
      <xdr:col>6</xdr:col>
      <xdr:colOff>38100</xdr:colOff>
      <xdr:row>96</xdr:row>
      <xdr:rowOff>116539</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133066</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24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9100</xdr:rowOff>
    </xdr:from>
    <xdr:to>
      <xdr:col>24</xdr:col>
      <xdr:colOff>114300</xdr:colOff>
      <xdr:row>97</xdr:row>
      <xdr:rowOff>110700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6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158977</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61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20462</xdr:rowOff>
    </xdr:from>
    <xdr:to>
      <xdr:col>20</xdr:col>
      <xdr:colOff>38100</xdr:colOff>
      <xdr:row>97</xdr:row>
      <xdr:rowOff>122062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65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113189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74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24330</xdr:rowOff>
    </xdr:from>
    <xdr:to>
      <xdr:col>15</xdr:col>
      <xdr:colOff>101600</xdr:colOff>
      <xdr:row>97</xdr:row>
      <xdr:rowOff>125930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65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117057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74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57534</xdr:rowOff>
    </xdr:from>
    <xdr:to>
      <xdr:col>10</xdr:col>
      <xdr:colOff>165100</xdr:colOff>
      <xdr:row>97</xdr:row>
      <xdr:rowOff>159134</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68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150261</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78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20405</xdr:rowOff>
    </xdr:from>
    <xdr:to>
      <xdr:col>6</xdr:col>
      <xdr:colOff>38100</xdr:colOff>
      <xdr:row>97</xdr:row>
      <xdr:rowOff>122005</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65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113132</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74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98923</xdr:rowOff>
    </xdr:from>
    <xdr:to>
      <xdr:col>54</xdr:col>
      <xdr:colOff>189865</xdr:colOff>
      <xdr:row>38</xdr:row>
      <xdr:rowOff>137099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413873"/>
          <a:ext cx="1270" cy="1238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140926</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6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137099</xdr:rowOff>
    </xdr:from>
    <xdr:to>
      <xdr:col>55</xdr:col>
      <xdr:colOff>88900</xdr:colOff>
      <xdr:row>38</xdr:row>
      <xdr:rowOff>137099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65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45600</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98923</xdr:rowOff>
    </xdr:from>
    <xdr:to>
      <xdr:col>55</xdr:col>
      <xdr:colOff>88900</xdr:colOff>
      <xdr:row>31</xdr:row>
      <xdr:rowOff>98923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41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143807</xdr:rowOff>
    </xdr:from>
    <xdr:to>
      <xdr:col>55</xdr:col>
      <xdr:colOff>0</xdr:colOff>
      <xdr:row>36</xdr:row>
      <xdr:rowOff>29084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6144557"/>
          <a:ext cx="838200" cy="56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126582</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2987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148155</xdr:rowOff>
    </xdr:from>
    <xdr:to>
      <xdr:col>55</xdr:col>
      <xdr:colOff>50800</xdr:colOff>
      <xdr:row>37</xdr:row>
      <xdr:rowOff>78305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143807</xdr:rowOff>
    </xdr:from>
    <xdr:to>
      <xdr:col>50</xdr:col>
      <xdr:colOff>114300</xdr:colOff>
      <xdr:row>36</xdr:row>
      <xdr:rowOff>40701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6144557"/>
          <a:ext cx="889000" cy="6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134586</xdr:rowOff>
    </xdr:from>
    <xdr:to>
      <xdr:col>50</xdr:col>
      <xdr:colOff>165100</xdr:colOff>
      <xdr:row>37</xdr:row>
      <xdr:rowOff>64736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55863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639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170003</xdr:rowOff>
    </xdr:from>
    <xdr:to>
      <xdr:col>45</xdr:col>
      <xdr:colOff>177800</xdr:colOff>
      <xdr:row>36</xdr:row>
      <xdr:rowOff>40701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7861300" y="6170753"/>
          <a:ext cx="889000" cy="4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162862</xdr:rowOff>
    </xdr:from>
    <xdr:to>
      <xdr:col>46</xdr:col>
      <xdr:colOff>38100</xdr:colOff>
      <xdr:row>37</xdr:row>
      <xdr:rowOff>93012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84139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6427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170003</xdr:rowOff>
    </xdr:from>
    <xdr:to>
      <xdr:col>41</xdr:col>
      <xdr:colOff>50800</xdr:colOff>
      <xdr:row>37</xdr:row>
      <xdr:rowOff>21220</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170753"/>
          <a:ext cx="889000" cy="19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2137</xdr:rowOff>
    </xdr:from>
    <xdr:to>
      <xdr:col>41</xdr:col>
      <xdr:colOff>101600</xdr:colOff>
      <xdr:row>37</xdr:row>
      <xdr:rowOff>103737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94864</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6438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13572</xdr:rowOff>
    </xdr:from>
    <xdr:to>
      <xdr:col>36</xdr:col>
      <xdr:colOff>165100</xdr:colOff>
      <xdr:row>37</xdr:row>
      <xdr:rowOff>115172</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106299</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64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149734</xdr:rowOff>
    </xdr:from>
    <xdr:to>
      <xdr:col>55</xdr:col>
      <xdr:colOff>50800</xdr:colOff>
      <xdr:row>36</xdr:row>
      <xdr:rowOff>79884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15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1161</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001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93007</xdr:rowOff>
    </xdr:from>
    <xdr:to>
      <xdr:col>50</xdr:col>
      <xdr:colOff>165100</xdr:colOff>
      <xdr:row>36</xdr:row>
      <xdr:rowOff>23157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09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39684</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5868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161351</xdr:rowOff>
    </xdr:from>
    <xdr:to>
      <xdr:col>46</xdr:col>
      <xdr:colOff>38100</xdr:colOff>
      <xdr:row>36</xdr:row>
      <xdr:rowOff>91501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16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108028</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937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119203</xdr:rowOff>
    </xdr:from>
    <xdr:to>
      <xdr:col>41</xdr:col>
      <xdr:colOff>101600</xdr:colOff>
      <xdr:row>36</xdr:row>
      <xdr:rowOff>49353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11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65880</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61795" y="5895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141870</xdr:rowOff>
    </xdr:from>
    <xdr:to>
      <xdr:col>36</xdr:col>
      <xdr:colOff>165100</xdr:colOff>
      <xdr:row>37</xdr:row>
      <xdr:rowOff>72020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31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88547</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672795" y="6089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74945</xdr:rowOff>
    </xdr:from>
    <xdr:to>
      <xdr:col>54</xdr:col>
      <xdr:colOff>189865</xdr:colOff>
      <xdr:row>58</xdr:row>
      <xdr:rowOff>123073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818895"/>
          <a:ext cx="1270" cy="124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126900</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0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123073</xdr:rowOff>
    </xdr:from>
    <xdr:to>
      <xdr:col>55</xdr:col>
      <xdr:colOff>88900</xdr:colOff>
      <xdr:row>58</xdr:row>
      <xdr:rowOff>123073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06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21622</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94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74945</xdr:rowOff>
    </xdr:from>
    <xdr:to>
      <xdr:col>55</xdr:col>
      <xdr:colOff>88900</xdr:colOff>
      <xdr:row>51</xdr:row>
      <xdr:rowOff>74945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81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131266</xdr:rowOff>
    </xdr:from>
    <xdr:to>
      <xdr:col>55</xdr:col>
      <xdr:colOff>0</xdr:colOff>
      <xdr:row>57</xdr:row>
      <xdr:rowOff>164953</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9903916"/>
          <a:ext cx="838200" cy="33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114610</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87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136183</xdr:rowOff>
    </xdr:from>
    <xdr:to>
      <xdr:col>55</xdr:col>
      <xdr:colOff>50800</xdr:colOff>
      <xdr:row>58</xdr:row>
      <xdr:rowOff>66333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08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131266</xdr:rowOff>
    </xdr:from>
    <xdr:to>
      <xdr:col>50</xdr:col>
      <xdr:colOff>114300</xdr:colOff>
      <xdr:row>58</xdr:row>
      <xdr:rowOff>49371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9903916"/>
          <a:ext cx="889000" cy="8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127226</xdr:rowOff>
    </xdr:from>
    <xdr:to>
      <xdr:col>50</xdr:col>
      <xdr:colOff>165100</xdr:colOff>
      <xdr:row>58</xdr:row>
      <xdr:rowOff>57376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48503</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99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4252</xdr:rowOff>
    </xdr:from>
    <xdr:to>
      <xdr:col>45</xdr:col>
      <xdr:colOff>177800</xdr:colOff>
      <xdr:row>58</xdr:row>
      <xdr:rowOff>49371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9948352"/>
          <a:ext cx="889000" cy="45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126873</xdr:rowOff>
    </xdr:from>
    <xdr:to>
      <xdr:col>46</xdr:col>
      <xdr:colOff>38100</xdr:colOff>
      <xdr:row>58</xdr:row>
      <xdr:rowOff>57023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73550</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4252</xdr:rowOff>
    </xdr:from>
    <xdr:to>
      <xdr:col>41</xdr:col>
      <xdr:colOff>50800</xdr:colOff>
      <xdr:row>58</xdr:row>
      <xdr:rowOff>79474</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9948352"/>
          <a:ext cx="889000" cy="7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132124</xdr:rowOff>
    </xdr:from>
    <xdr:to>
      <xdr:col>41</xdr:col>
      <xdr:colOff>101600</xdr:colOff>
      <xdr:row>58</xdr:row>
      <xdr:rowOff>62274</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53401</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99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108097</xdr:rowOff>
    </xdr:from>
    <xdr:to>
      <xdr:col>36</xdr:col>
      <xdr:colOff>165100</xdr:colOff>
      <xdr:row>58</xdr:row>
      <xdr:rowOff>38247</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54774</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6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114153</xdr:rowOff>
    </xdr:from>
    <xdr:to>
      <xdr:col>55</xdr:col>
      <xdr:colOff>50800</xdr:colOff>
      <xdr:row>58</xdr:row>
      <xdr:rowOff>44303</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88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137030</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738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80466</xdr:rowOff>
    </xdr:from>
    <xdr:to>
      <xdr:col>50</xdr:col>
      <xdr:colOff>165100</xdr:colOff>
      <xdr:row>58</xdr:row>
      <xdr:rowOff>10616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8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27143</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628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170021</xdr:rowOff>
    </xdr:from>
    <xdr:to>
      <xdr:col>46</xdr:col>
      <xdr:colOff>38100</xdr:colOff>
      <xdr:row>58</xdr:row>
      <xdr:rowOff>100171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94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91298</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10035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124902</xdr:rowOff>
    </xdr:from>
    <xdr:to>
      <xdr:col>41</xdr:col>
      <xdr:colOff>101600</xdr:colOff>
      <xdr:row>58</xdr:row>
      <xdr:rowOff>55052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89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71579</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9672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28674</xdr:rowOff>
    </xdr:from>
    <xdr:to>
      <xdr:col>36</xdr:col>
      <xdr:colOff>165100</xdr:colOff>
      <xdr:row>58</xdr:row>
      <xdr:rowOff>130274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97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121401</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10065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56104</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229054"/>
          <a:ext cx="1270" cy="135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2781</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2004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56104</xdr:rowOff>
    </xdr:from>
    <xdr:to>
      <xdr:col>55</xdr:col>
      <xdr:colOff>88900</xdr:colOff>
      <xdr:row>71</xdr:row>
      <xdr:rowOff>56104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2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35697</xdr:rowOff>
    </xdr:from>
    <xdr:to>
      <xdr:col>55</xdr:col>
      <xdr:colOff>0</xdr:colOff>
      <xdr:row>79</xdr:row>
      <xdr:rowOff>37860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580247"/>
          <a:ext cx="838200" cy="2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99516</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01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76639</xdr:rowOff>
    </xdr:from>
    <xdr:to>
      <xdr:col>55</xdr:col>
      <xdr:colOff>50800</xdr:colOff>
      <xdr:row>79</xdr:row>
      <xdr:rowOff>6789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130522</xdr:rowOff>
    </xdr:from>
    <xdr:to>
      <xdr:col>50</xdr:col>
      <xdr:colOff>114300</xdr:colOff>
      <xdr:row>79</xdr:row>
      <xdr:rowOff>35697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503622"/>
          <a:ext cx="889000" cy="76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65376</xdr:rowOff>
    </xdr:from>
    <xdr:to>
      <xdr:col>50</xdr:col>
      <xdr:colOff>165100</xdr:colOff>
      <xdr:row>78</xdr:row>
      <xdr:rowOff>166976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12053</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21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9430</xdr:rowOff>
    </xdr:from>
    <xdr:to>
      <xdr:col>45</xdr:col>
      <xdr:colOff>177800</xdr:colOff>
      <xdr:row>78</xdr:row>
      <xdr:rowOff>130522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382530"/>
          <a:ext cx="889000" cy="12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44543</xdr:rowOff>
    </xdr:from>
    <xdr:to>
      <xdr:col>46</xdr:col>
      <xdr:colOff>38100</xdr:colOff>
      <xdr:row>78</xdr:row>
      <xdr:rowOff>146143</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162670</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19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9430</xdr:rowOff>
    </xdr:from>
    <xdr:to>
      <xdr:col>41</xdr:col>
      <xdr:colOff>50800</xdr:colOff>
      <xdr:row>78</xdr:row>
      <xdr:rowOff>156132</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382530"/>
          <a:ext cx="889000" cy="146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17207</xdr:rowOff>
    </xdr:from>
    <xdr:to>
      <xdr:col>41</xdr:col>
      <xdr:colOff>101600</xdr:colOff>
      <xdr:row>78</xdr:row>
      <xdr:rowOff>118807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109934</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61795" y="134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135992</xdr:rowOff>
    </xdr:from>
    <xdr:to>
      <xdr:col>36</xdr:col>
      <xdr:colOff>165100</xdr:colOff>
      <xdr:row>78</xdr:row>
      <xdr:rowOff>66142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82669</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672795"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158510</xdr:rowOff>
    </xdr:from>
    <xdr:to>
      <xdr:col>55</xdr:col>
      <xdr:colOff>50800</xdr:colOff>
      <xdr:row>79</xdr:row>
      <xdr:rowOff>88660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53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73437</xdr:rowOff>
    </xdr:from>
    <xdr:ext cx="469744"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446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156347</xdr:rowOff>
    </xdr:from>
    <xdr:to>
      <xdr:col>50</xdr:col>
      <xdr:colOff>165100</xdr:colOff>
      <xdr:row>79</xdr:row>
      <xdr:rowOff>86497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52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77624</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04428" y="13622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79722</xdr:rowOff>
    </xdr:from>
    <xdr:to>
      <xdr:col>46</xdr:col>
      <xdr:colOff>38100</xdr:colOff>
      <xdr:row>79</xdr:row>
      <xdr:rowOff>9872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45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999</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54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130080</xdr:rowOff>
    </xdr:from>
    <xdr:to>
      <xdr:col>41</xdr:col>
      <xdr:colOff>101600</xdr:colOff>
      <xdr:row>78</xdr:row>
      <xdr:rowOff>60230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33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76757</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61795" y="13106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105332</xdr:rowOff>
    </xdr:from>
    <xdr:to>
      <xdr:col>36</xdr:col>
      <xdr:colOff>165100</xdr:colOff>
      <xdr:row>79</xdr:row>
      <xdr:rowOff>35482</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47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26609</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57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100878</xdr:rowOff>
    </xdr:from>
    <xdr:to>
      <xdr:col>54</xdr:col>
      <xdr:colOff>189865</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874278"/>
          <a:ext cx="1270" cy="106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47555</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649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100878</xdr:rowOff>
    </xdr:from>
    <xdr:to>
      <xdr:col>55</xdr:col>
      <xdr:colOff>88900</xdr:colOff>
      <xdr:row>92</xdr:row>
      <xdr:rowOff>100878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87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142432</xdr:rowOff>
    </xdr:from>
    <xdr:to>
      <xdr:col>55</xdr:col>
      <xdr:colOff>0</xdr:colOff>
      <xdr:row>98</xdr:row>
      <xdr:rowOff>7255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773082"/>
          <a:ext cx="838200" cy="36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3680</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805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25253</xdr:rowOff>
    </xdr:from>
    <xdr:to>
      <xdr:col>55</xdr:col>
      <xdr:colOff>50800</xdr:colOff>
      <xdr:row>98</xdr:row>
      <xdr:rowOff>126853</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142432</xdr:rowOff>
    </xdr:from>
    <xdr:to>
      <xdr:col>50</xdr:col>
      <xdr:colOff>114300</xdr:colOff>
      <xdr:row>98</xdr:row>
      <xdr:rowOff>85984</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773082"/>
          <a:ext cx="889000" cy="115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17259</xdr:rowOff>
    </xdr:from>
    <xdr:to>
      <xdr:col>50</xdr:col>
      <xdr:colOff>165100</xdr:colOff>
      <xdr:row>98</xdr:row>
      <xdr:rowOff>118859</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109986</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912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85984</xdr:rowOff>
    </xdr:from>
    <xdr:to>
      <xdr:col>45</xdr:col>
      <xdr:colOff>177800</xdr:colOff>
      <xdr:row>98</xdr:row>
      <xdr:rowOff>86654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888084"/>
          <a:ext cx="889000" cy="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21895</xdr:rowOff>
    </xdr:from>
    <xdr:to>
      <xdr:col>46</xdr:col>
      <xdr:colOff>38100</xdr:colOff>
      <xdr:row>98</xdr:row>
      <xdr:rowOff>123495</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140022</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86654</xdr:rowOff>
    </xdr:from>
    <xdr:to>
      <xdr:col>41</xdr:col>
      <xdr:colOff>50800</xdr:colOff>
      <xdr:row>98</xdr:row>
      <xdr:rowOff>102857</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888754"/>
          <a:ext cx="889000" cy="16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30533</xdr:rowOff>
    </xdr:from>
    <xdr:to>
      <xdr:col>41</xdr:col>
      <xdr:colOff>101600</xdr:colOff>
      <xdr:row>98</xdr:row>
      <xdr:rowOff>132133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3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148660</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607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28342</xdr:rowOff>
    </xdr:from>
    <xdr:to>
      <xdr:col>36</xdr:col>
      <xdr:colOff>165100</xdr:colOff>
      <xdr:row>98</xdr:row>
      <xdr:rowOff>129942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146469</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672795" y="16605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127905</xdr:rowOff>
    </xdr:from>
    <xdr:to>
      <xdr:col>55</xdr:col>
      <xdr:colOff>50800</xdr:colOff>
      <xdr:row>98</xdr:row>
      <xdr:rowOff>58055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75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150782</xdr:rowOff>
    </xdr:from>
    <xdr:ext cx="599010"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609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91632</xdr:rowOff>
    </xdr:from>
    <xdr:to>
      <xdr:col>50</xdr:col>
      <xdr:colOff>165100</xdr:colOff>
      <xdr:row>98</xdr:row>
      <xdr:rowOff>21782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72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38309</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39795" y="16497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35184</xdr:rowOff>
    </xdr:from>
    <xdr:to>
      <xdr:col>46</xdr:col>
      <xdr:colOff>38100</xdr:colOff>
      <xdr:row>98</xdr:row>
      <xdr:rowOff>136784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83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127911</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50795" y="16930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35854</xdr:rowOff>
    </xdr:from>
    <xdr:to>
      <xdr:col>41</xdr:col>
      <xdr:colOff>101600</xdr:colOff>
      <xdr:row>98</xdr:row>
      <xdr:rowOff>137454</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3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128581</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61795" y="1693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52057</xdr:rowOff>
    </xdr:from>
    <xdr:to>
      <xdr:col>36</xdr:col>
      <xdr:colOff>165100</xdr:colOff>
      <xdr:row>98</xdr:row>
      <xdr:rowOff>153657</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5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144784</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94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98434</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413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45111</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18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98434</xdr:rowOff>
    </xdr:from>
    <xdr:to>
      <xdr:col>86</xdr:col>
      <xdr:colOff>25400</xdr:colOff>
      <xdr:row>31</xdr:row>
      <xdr:rowOff>98434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41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114882</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58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92005</xdr:rowOff>
    </xdr:from>
    <xdr:to>
      <xdr:col>85</xdr:col>
      <xdr:colOff>177800</xdr:colOff>
      <xdr:row>39</xdr:row>
      <xdr:rowOff>22155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164008</xdr:rowOff>
    </xdr:from>
    <xdr:to>
      <xdr:col>81</xdr:col>
      <xdr:colOff>50800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679108"/>
          <a:ext cx="889000" cy="51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100532</xdr:rowOff>
    </xdr:from>
    <xdr:to>
      <xdr:col>81</xdr:col>
      <xdr:colOff>101600</xdr:colOff>
      <xdr:row>39</xdr:row>
      <xdr:rowOff>30682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47209</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39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164008</xdr:rowOff>
    </xdr:from>
    <xdr:to>
      <xdr:col>76</xdr:col>
      <xdr:colOff>114300</xdr:colOff>
      <xdr:row>39</xdr:row>
      <xdr:rowOff>31138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679108"/>
          <a:ext cx="889000" cy="3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94204</xdr:rowOff>
    </xdr:from>
    <xdr:to>
      <xdr:col>76</xdr:col>
      <xdr:colOff>165100</xdr:colOff>
      <xdr:row>39</xdr:row>
      <xdr:rowOff>24354</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40881</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31138</xdr:rowOff>
    </xdr:from>
    <xdr:to>
      <xdr:col>71</xdr:col>
      <xdr:colOff>177800</xdr:colOff>
      <xdr:row>39</xdr:row>
      <xdr:rowOff>34323</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717688"/>
          <a:ext cx="889000" cy="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109722</xdr:rowOff>
    </xdr:from>
    <xdr:to>
      <xdr:col>72</xdr:col>
      <xdr:colOff>38100</xdr:colOff>
      <xdr:row>39</xdr:row>
      <xdr:rowOff>39872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56399</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96024</xdr:rowOff>
    </xdr:from>
    <xdr:to>
      <xdr:col>67</xdr:col>
      <xdr:colOff>101600</xdr:colOff>
      <xdr:row>39</xdr:row>
      <xdr:rowOff>26174</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42702</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113208</xdr:rowOff>
    </xdr:from>
    <xdr:to>
      <xdr:col>76</xdr:col>
      <xdr:colOff>165100</xdr:colOff>
      <xdr:row>39</xdr:row>
      <xdr:rowOff>43358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2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34485</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25111" y="6721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151788</xdr:rowOff>
    </xdr:from>
    <xdr:to>
      <xdr:col>72</xdr:col>
      <xdr:colOff>38100</xdr:colOff>
      <xdr:row>39</xdr:row>
      <xdr:rowOff>81938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73065</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75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154973</xdr:rowOff>
    </xdr:from>
    <xdr:to>
      <xdr:col>67</xdr:col>
      <xdr:colOff>101600</xdr:colOff>
      <xdr:row>39</xdr:row>
      <xdr:rowOff>85123</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7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76250</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79428" y="6762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27686</xdr:rowOff>
    </xdr:from>
    <xdr:to>
      <xdr:col>85</xdr:col>
      <xdr:colOff>126364</xdr:colOff>
      <xdr:row>58</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flipV="1">
          <a:off x="16317595" y="8771636"/>
          <a:ext cx="1269"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145813</xdr:rowOff>
    </xdr:from>
    <xdr:ext cx="469744"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854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27686</xdr:rowOff>
    </xdr:from>
    <xdr:to>
      <xdr:col>86</xdr:col>
      <xdr:colOff>25400</xdr:colOff>
      <xdr:row>51</xdr:row>
      <xdr:rowOff>27686</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877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84100</xdr:rowOff>
    </xdr:from>
    <xdr:to>
      <xdr:col>81</xdr:col>
      <xdr:colOff>101600</xdr:colOff>
      <xdr:row>59</xdr:row>
      <xdr:rowOff>14250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30777</xdr:rowOff>
    </xdr:from>
    <xdr:ext cx="313932"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24333" y="9803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67183</xdr:rowOff>
    </xdr:from>
    <xdr:to>
      <xdr:col>76</xdr:col>
      <xdr:colOff>165100</xdr:colOff>
      <xdr:row>58</xdr:row>
      <xdr:rowOff>168783</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13860</xdr:rowOff>
    </xdr:from>
    <xdr:ext cx="313932"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35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67411</xdr:rowOff>
    </xdr:from>
    <xdr:to>
      <xdr:col>72</xdr:col>
      <xdr:colOff>38100</xdr:colOff>
      <xdr:row>58</xdr:row>
      <xdr:rowOff>169011</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14088</xdr:rowOff>
    </xdr:from>
    <xdr:ext cx="313932"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46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52095</xdr:rowOff>
    </xdr:from>
    <xdr:to>
      <xdr:col>67</xdr:col>
      <xdr:colOff>101600</xdr:colOff>
      <xdr:row>58</xdr:row>
      <xdr:rowOff>153695</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170222</xdr:rowOff>
    </xdr:from>
    <xdr:ext cx="378565"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5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13402</xdr:rowOff>
    </xdr:from>
    <xdr:to>
      <xdr:col>85</xdr:col>
      <xdr:colOff>126364</xdr:colOff>
      <xdr:row>79</xdr:row>
      <xdr:rowOff>43918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86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47745</xdr:rowOff>
    </xdr:from>
    <xdr:ext cx="378565"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92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43918</xdr:rowOff>
    </xdr:from>
    <xdr:to>
      <xdr:col>86</xdr:col>
      <xdr:colOff>25400</xdr:colOff>
      <xdr:row>79</xdr:row>
      <xdr:rowOff>43918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8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131529</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6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13402</xdr:rowOff>
    </xdr:from>
    <xdr:to>
      <xdr:col>86</xdr:col>
      <xdr:colOff>25400</xdr:colOff>
      <xdr:row>71</xdr:row>
      <xdr:rowOff>13402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163996</xdr:rowOff>
    </xdr:from>
    <xdr:to>
      <xdr:col>85</xdr:col>
      <xdr:colOff>127000</xdr:colOff>
      <xdr:row>77</xdr:row>
      <xdr:rowOff>166742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365646"/>
          <a:ext cx="838200" cy="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85727</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115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62850</xdr:rowOff>
    </xdr:from>
    <xdr:to>
      <xdr:col>85</xdr:col>
      <xdr:colOff>177800</xdr:colOff>
      <xdr:row>77</xdr:row>
      <xdr:rowOff>164450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166742</xdr:rowOff>
    </xdr:from>
    <xdr:to>
      <xdr:col>81</xdr:col>
      <xdr:colOff>50800</xdr:colOff>
      <xdr:row>78</xdr:row>
      <xdr:rowOff>7657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368392"/>
          <a:ext cx="889000" cy="1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53739</xdr:rowOff>
    </xdr:from>
    <xdr:to>
      <xdr:col>81</xdr:col>
      <xdr:colOff>101600</xdr:colOff>
      <xdr:row>77</xdr:row>
      <xdr:rowOff>155339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416</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7657</xdr:rowOff>
    </xdr:from>
    <xdr:to>
      <xdr:col>76</xdr:col>
      <xdr:colOff>114300</xdr:colOff>
      <xdr:row>78</xdr:row>
      <xdr:rowOff>8941</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380757"/>
          <a:ext cx="889000" cy="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58052</xdr:rowOff>
    </xdr:from>
    <xdr:to>
      <xdr:col>76</xdr:col>
      <xdr:colOff>165100</xdr:colOff>
      <xdr:row>77</xdr:row>
      <xdr:rowOff>159652</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4729</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141843</xdr:rowOff>
    </xdr:from>
    <xdr:to>
      <xdr:col>71</xdr:col>
      <xdr:colOff>177800</xdr:colOff>
      <xdr:row>78</xdr:row>
      <xdr:rowOff>8941</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343493"/>
          <a:ext cx="889000" cy="38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57947</xdr:rowOff>
    </xdr:from>
    <xdr:to>
      <xdr:col>72</xdr:col>
      <xdr:colOff>38100</xdr:colOff>
      <xdr:row>77</xdr:row>
      <xdr:rowOff>159547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4624</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52620</xdr:rowOff>
    </xdr:from>
    <xdr:to>
      <xdr:col>67</xdr:col>
      <xdr:colOff>101600</xdr:colOff>
      <xdr:row>77</xdr:row>
      <xdr:rowOff>154220</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170747</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113196</xdr:rowOff>
    </xdr:from>
    <xdr:to>
      <xdr:col>85</xdr:col>
      <xdr:colOff>177800</xdr:colOff>
      <xdr:row>78</xdr:row>
      <xdr:rowOff>43346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31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91623</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293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115942</xdr:rowOff>
    </xdr:from>
    <xdr:to>
      <xdr:col>81</xdr:col>
      <xdr:colOff>101600</xdr:colOff>
      <xdr:row>78</xdr:row>
      <xdr:rowOff>46092</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31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37219</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341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128307</xdr:rowOff>
    </xdr:from>
    <xdr:to>
      <xdr:col>76</xdr:col>
      <xdr:colOff>165100</xdr:colOff>
      <xdr:row>78</xdr:row>
      <xdr:rowOff>58457</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32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49584</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292795" y="13422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129591</xdr:rowOff>
    </xdr:from>
    <xdr:to>
      <xdr:col>72</xdr:col>
      <xdr:colOff>38100</xdr:colOff>
      <xdr:row>78</xdr:row>
      <xdr:rowOff>59741</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33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50868</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03795" y="1342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91043</xdr:rowOff>
    </xdr:from>
    <xdr:to>
      <xdr:col>67</xdr:col>
      <xdr:colOff>101600</xdr:colOff>
      <xdr:row>78</xdr:row>
      <xdr:rowOff>21193</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29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12320</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14795" y="13385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108407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538907"/>
          <a:ext cx="1269" cy="153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55084</xdr:rowOff>
    </xdr:from>
    <xdr:ext cx="690189"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314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108407</xdr:rowOff>
    </xdr:from>
    <xdr:to>
      <xdr:col>86</xdr:col>
      <xdr:colOff>25400</xdr:colOff>
      <xdr:row>90</xdr:row>
      <xdr:rowOff>108407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53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62736</xdr:rowOff>
    </xdr:from>
    <xdr:to>
      <xdr:col>85</xdr:col>
      <xdr:colOff>127000</xdr:colOff>
      <xdr:row>99</xdr:row>
      <xdr:rowOff>66025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7036286"/>
          <a:ext cx="838200" cy="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164619</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795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141742</xdr:rowOff>
    </xdr:from>
    <xdr:to>
      <xdr:col>85</xdr:col>
      <xdr:colOff>177800</xdr:colOff>
      <xdr:row>99</xdr:row>
      <xdr:rowOff>71892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9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62736</xdr:rowOff>
    </xdr:from>
    <xdr:to>
      <xdr:col>81</xdr:col>
      <xdr:colOff>50800</xdr:colOff>
      <xdr:row>99</xdr:row>
      <xdr:rowOff>66013</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7036286"/>
          <a:ext cx="88900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131051</xdr:rowOff>
    </xdr:from>
    <xdr:to>
      <xdr:col>81</xdr:col>
      <xdr:colOff>101600</xdr:colOff>
      <xdr:row>99</xdr:row>
      <xdr:rowOff>61201</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93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77728</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70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64357</xdr:rowOff>
    </xdr:from>
    <xdr:to>
      <xdr:col>76</xdr:col>
      <xdr:colOff>114300</xdr:colOff>
      <xdr:row>99</xdr:row>
      <xdr:rowOff>66013</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7037907"/>
          <a:ext cx="889000" cy="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141887</xdr:rowOff>
    </xdr:from>
    <xdr:to>
      <xdr:col>76</xdr:col>
      <xdr:colOff>165100</xdr:colOff>
      <xdr:row>99</xdr:row>
      <xdr:rowOff>72037</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94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88564</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71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27485</xdr:rowOff>
    </xdr:from>
    <xdr:to>
      <xdr:col>71</xdr:col>
      <xdr:colOff>177800</xdr:colOff>
      <xdr:row>99</xdr:row>
      <xdr:rowOff>64357</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7001035"/>
          <a:ext cx="889000" cy="36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133035</xdr:rowOff>
    </xdr:from>
    <xdr:to>
      <xdr:col>72</xdr:col>
      <xdr:colOff>38100</xdr:colOff>
      <xdr:row>99</xdr:row>
      <xdr:rowOff>63185</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93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79712</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71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147664</xdr:rowOff>
    </xdr:from>
    <xdr:to>
      <xdr:col>67</xdr:col>
      <xdr:colOff>101600</xdr:colOff>
      <xdr:row>99</xdr:row>
      <xdr:rowOff>77814</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94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94341</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72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15225</xdr:rowOff>
    </xdr:from>
    <xdr:to>
      <xdr:col>85</xdr:col>
      <xdr:colOff>177800</xdr:colOff>
      <xdr:row>99</xdr:row>
      <xdr:rowOff>116825</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98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120168</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92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11936</xdr:rowOff>
    </xdr:from>
    <xdr:to>
      <xdr:col>81</xdr:col>
      <xdr:colOff>101600</xdr:colOff>
      <xdr:row>99</xdr:row>
      <xdr:rowOff>113536</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98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104663</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707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15213</xdr:rowOff>
    </xdr:from>
    <xdr:to>
      <xdr:col>76</xdr:col>
      <xdr:colOff>165100</xdr:colOff>
      <xdr:row>99</xdr:row>
      <xdr:rowOff>116813</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98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107940</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708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13557</xdr:rowOff>
    </xdr:from>
    <xdr:to>
      <xdr:col>72</xdr:col>
      <xdr:colOff>38100</xdr:colOff>
      <xdr:row>99</xdr:row>
      <xdr:rowOff>115157</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98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106284</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707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148135</xdr:rowOff>
    </xdr:from>
    <xdr:to>
      <xdr:col>67</xdr:col>
      <xdr:colOff>101600</xdr:colOff>
      <xdr:row>99</xdr:row>
      <xdr:rowOff>78285</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95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69412</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704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11531</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155031"/>
          <a:ext cx="1269" cy="157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74293</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129658</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49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11531</xdr:rowOff>
    </xdr:from>
    <xdr:to>
      <xdr:col>116</xdr:col>
      <xdr:colOff>152400</xdr:colOff>
      <xdr:row>30</xdr:row>
      <xdr:rowOff>11531</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1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11988</xdr:rowOff>
    </xdr:from>
    <xdr:to>
      <xdr:col>116</xdr:col>
      <xdr:colOff>63500</xdr:colOff>
      <xdr:row>39</xdr:row>
      <xdr:rowOff>17990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1323300" y="6698538"/>
          <a:ext cx="838200" cy="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118743</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633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140316</xdr:rowOff>
    </xdr:from>
    <xdr:to>
      <xdr:col>116</xdr:col>
      <xdr:colOff>114300</xdr:colOff>
      <xdr:row>39</xdr:row>
      <xdr:rowOff>70466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11912</xdr:rowOff>
    </xdr:from>
    <xdr:to>
      <xdr:col>111</xdr:col>
      <xdr:colOff>177800</xdr:colOff>
      <xdr:row>39</xdr:row>
      <xdr:rowOff>17990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698462"/>
          <a:ext cx="889000" cy="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147174</xdr:rowOff>
    </xdr:from>
    <xdr:to>
      <xdr:col>112</xdr:col>
      <xdr:colOff>38100</xdr:colOff>
      <xdr:row>39</xdr:row>
      <xdr:rowOff>77324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68451</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4017" y="6755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11912</xdr:rowOff>
    </xdr:from>
    <xdr:to>
      <xdr:col>107</xdr:col>
      <xdr:colOff>50800</xdr:colOff>
      <xdr:row>39</xdr:row>
      <xdr:rowOff>34811</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9545300" y="6698462"/>
          <a:ext cx="889000" cy="2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132906</xdr:rowOff>
    </xdr:from>
    <xdr:to>
      <xdr:col>107</xdr:col>
      <xdr:colOff>101600</xdr:colOff>
      <xdr:row>39</xdr:row>
      <xdr:rowOff>63056</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54183</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74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65386</xdr:rowOff>
    </xdr:from>
    <xdr:to>
      <xdr:col>102</xdr:col>
      <xdr:colOff>114300</xdr:colOff>
      <xdr:row>39</xdr:row>
      <xdr:rowOff>34811</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580486"/>
          <a:ext cx="889000" cy="140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147974</xdr:rowOff>
    </xdr:from>
    <xdr:to>
      <xdr:col>102</xdr:col>
      <xdr:colOff>165100</xdr:colOff>
      <xdr:row>39</xdr:row>
      <xdr:rowOff>78124</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94651</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118485</xdr:rowOff>
    </xdr:from>
    <xdr:to>
      <xdr:col>98</xdr:col>
      <xdr:colOff>38100</xdr:colOff>
      <xdr:row>39</xdr:row>
      <xdr:rowOff>48635</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3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39762</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72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132638</xdr:rowOff>
    </xdr:from>
    <xdr:to>
      <xdr:col>116</xdr:col>
      <xdr:colOff>114300</xdr:colOff>
      <xdr:row>39</xdr:row>
      <xdr:rowOff>62788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4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92016</xdr:rowOff>
    </xdr:from>
    <xdr:ext cx="469744"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43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138640</xdr:rowOff>
    </xdr:from>
    <xdr:to>
      <xdr:col>112</xdr:col>
      <xdr:colOff>38100</xdr:colOff>
      <xdr:row>39</xdr:row>
      <xdr:rowOff>68790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85317</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088428" y="642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132562</xdr:rowOff>
    </xdr:from>
    <xdr:to>
      <xdr:col>107</xdr:col>
      <xdr:colOff>101600</xdr:colOff>
      <xdr:row>39</xdr:row>
      <xdr:rowOff>62712</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4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79239</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199428" y="642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155461</xdr:rowOff>
    </xdr:from>
    <xdr:to>
      <xdr:col>102</xdr:col>
      <xdr:colOff>165100</xdr:colOff>
      <xdr:row>39</xdr:row>
      <xdr:rowOff>85611</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7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76738</xdr:rowOff>
    </xdr:from>
    <xdr:ext cx="378565"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56017" y="6763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14586</xdr:rowOff>
    </xdr:from>
    <xdr:to>
      <xdr:col>98</xdr:col>
      <xdr:colOff>38100</xdr:colOff>
      <xdr:row>38</xdr:row>
      <xdr:rowOff>116186</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52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132713</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21428" y="630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124764</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25814"/>
          <a:ext cx="1269" cy="1634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71441</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0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124764</xdr:rowOff>
    </xdr:from>
    <xdr:to>
      <xdr:col>116</xdr:col>
      <xdr:colOff>152400</xdr:colOff>
      <xdr:row>49</xdr:row>
      <xdr:rowOff>124764</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2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40777</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13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17900</xdr:rowOff>
    </xdr:from>
    <xdr:to>
      <xdr:col>116</xdr:col>
      <xdr:colOff>114300</xdr:colOff>
      <xdr:row>58</xdr:row>
      <xdr:rowOff>119500</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3632</xdr:rowOff>
    </xdr:from>
    <xdr:to>
      <xdr:col>112</xdr:col>
      <xdr:colOff>38100</xdr:colOff>
      <xdr:row>58</xdr:row>
      <xdr:rowOff>105232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121759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2718</xdr:rowOff>
    </xdr:from>
    <xdr:to>
      <xdr:col>107</xdr:col>
      <xdr:colOff>101600</xdr:colOff>
      <xdr:row>58</xdr:row>
      <xdr:rowOff>104318</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120845</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163233</xdr:rowOff>
    </xdr:from>
    <xdr:to>
      <xdr:col>102</xdr:col>
      <xdr:colOff>165100</xdr:colOff>
      <xdr:row>58</xdr:row>
      <xdr:rowOff>93383</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109910</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157994</xdr:rowOff>
    </xdr:from>
    <xdr:to>
      <xdr:col>98</xdr:col>
      <xdr:colOff>38100</xdr:colOff>
      <xdr:row>58</xdr:row>
      <xdr:rowOff>88144</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3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104671</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70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138900</xdr:rowOff>
    </xdr:from>
    <xdr:to>
      <xdr:col>116</xdr:col>
      <xdr:colOff>62864</xdr:colOff>
      <xdr:row>77</xdr:row>
      <xdr:rowOff>101130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311850"/>
          <a:ext cx="1269" cy="9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104957</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3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101130</xdr:rowOff>
    </xdr:from>
    <xdr:to>
      <xdr:col>116</xdr:col>
      <xdr:colOff>152400</xdr:colOff>
      <xdr:row>77</xdr:row>
      <xdr:rowOff>101130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3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85577</xdr:rowOff>
    </xdr:from>
    <xdr:ext cx="599010"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208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138900</xdr:rowOff>
    </xdr:from>
    <xdr:to>
      <xdr:col>116</xdr:col>
      <xdr:colOff>152400</xdr:colOff>
      <xdr:row>71</xdr:row>
      <xdr:rowOff>138900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3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168125</xdr:rowOff>
    </xdr:from>
    <xdr:to>
      <xdr:col>116</xdr:col>
      <xdr:colOff>63500</xdr:colOff>
      <xdr:row>76</xdr:row>
      <xdr:rowOff>25738</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3026875"/>
          <a:ext cx="838200" cy="29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133800</xdr:rowOff>
    </xdr:from>
    <xdr:ext cx="599010"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8211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110923</xdr:rowOff>
    </xdr:from>
    <xdr:to>
      <xdr:col>116</xdr:col>
      <xdr:colOff>114300</xdr:colOff>
      <xdr:row>76</xdr:row>
      <xdr:rowOff>41073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156767</xdr:rowOff>
    </xdr:from>
    <xdr:to>
      <xdr:col>111</xdr:col>
      <xdr:colOff>177800</xdr:colOff>
      <xdr:row>76</xdr:row>
      <xdr:rowOff>25738</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0434300" y="13015517"/>
          <a:ext cx="889000" cy="40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100266</xdr:rowOff>
    </xdr:from>
    <xdr:to>
      <xdr:col>112</xdr:col>
      <xdr:colOff>38100</xdr:colOff>
      <xdr:row>76</xdr:row>
      <xdr:rowOff>30417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46943</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23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148752</xdr:rowOff>
    </xdr:from>
    <xdr:to>
      <xdr:col>107</xdr:col>
      <xdr:colOff>50800</xdr:colOff>
      <xdr:row>75</xdr:row>
      <xdr:rowOff>156767</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9545300" y="13007502"/>
          <a:ext cx="889000" cy="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111655</xdr:rowOff>
    </xdr:from>
    <xdr:to>
      <xdr:col>107</xdr:col>
      <xdr:colOff>101600</xdr:colOff>
      <xdr:row>76</xdr:row>
      <xdr:rowOff>41805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32932</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34795" y="1306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146814</xdr:rowOff>
    </xdr:from>
    <xdr:to>
      <xdr:col>102</xdr:col>
      <xdr:colOff>114300</xdr:colOff>
      <xdr:row>75</xdr:row>
      <xdr:rowOff>148752</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656300" y="13005564"/>
          <a:ext cx="889000" cy="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110992</xdr:rowOff>
    </xdr:from>
    <xdr:to>
      <xdr:col>102</xdr:col>
      <xdr:colOff>165100</xdr:colOff>
      <xdr:row>76</xdr:row>
      <xdr:rowOff>41142</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32269</xdr:rowOff>
    </xdr:from>
    <xdr:ext cx="59901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45795" y="13062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124900</xdr:rowOff>
    </xdr:from>
    <xdr:to>
      <xdr:col>98</xdr:col>
      <xdr:colOff>38100</xdr:colOff>
      <xdr:row>76</xdr:row>
      <xdr:rowOff>55051</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46176</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56795" y="1307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117324</xdr:rowOff>
    </xdr:from>
    <xdr:to>
      <xdr:col>116</xdr:col>
      <xdr:colOff>114300</xdr:colOff>
      <xdr:row>76</xdr:row>
      <xdr:rowOff>47473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297607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95751</xdr:rowOff>
    </xdr:from>
    <xdr:ext cx="599010"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954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146388</xdr:rowOff>
    </xdr:from>
    <xdr:to>
      <xdr:col>112</xdr:col>
      <xdr:colOff>38100</xdr:colOff>
      <xdr:row>76</xdr:row>
      <xdr:rowOff>76538</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300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67665</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309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105967</xdr:rowOff>
    </xdr:from>
    <xdr:to>
      <xdr:col>107</xdr:col>
      <xdr:colOff>101600</xdr:colOff>
      <xdr:row>76</xdr:row>
      <xdr:rowOff>36117</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96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52644</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34795" y="12739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97953</xdr:rowOff>
    </xdr:from>
    <xdr:to>
      <xdr:col>102</xdr:col>
      <xdr:colOff>165100</xdr:colOff>
      <xdr:row>76</xdr:row>
      <xdr:rowOff>28104</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95670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44630</xdr:rowOff>
    </xdr:from>
    <xdr:ext cx="59901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45795" y="1273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96014</xdr:rowOff>
    </xdr:from>
    <xdr:to>
      <xdr:col>98</xdr:col>
      <xdr:colOff>38100</xdr:colOff>
      <xdr:row>76</xdr:row>
      <xdr:rowOff>26164</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95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42691</xdr:rowOff>
    </xdr:from>
    <xdr:ext cx="59901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56795" y="12729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756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40717</xdr:rowOff>
    </xdr:from>
    <xdr:to>
      <xdr:col>116</xdr:col>
      <xdr:colOff>62864</xdr:colOff>
      <xdr:row>98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flipV="1">
          <a:off x="22159595" y="15642667"/>
          <a:ext cx="1269" cy="1184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76255</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87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158844</xdr:rowOff>
    </xdr:from>
    <xdr:ext cx="534377"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41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40717</xdr:rowOff>
    </xdr:from>
    <xdr:to>
      <xdr:col>116</xdr:col>
      <xdr:colOff>152400</xdr:colOff>
      <xdr:row>91</xdr:row>
      <xdr:rowOff>40717</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5642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165155</xdr:rowOff>
    </xdr:from>
    <xdr:ext cx="313932"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624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142278</xdr:rowOff>
    </xdr:from>
    <xdr:to>
      <xdr:col>116</xdr:col>
      <xdr:colOff>114300</xdr:colOff>
      <xdr:row>98</xdr:row>
      <xdr:rowOff>72428</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7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120705</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75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歳出決算総額は、住民一人当たり</a:t>
          </a:r>
          <a:r>
            <a:rPr kumimoji="1" lang="en-US" altLang="ja-JP" sz="1100">
              <a:solidFill>
                <a:schemeClr val="dk1"/>
              </a:solidFill>
              <a:effectLst/>
              <a:latin typeface="+mn-lt"/>
              <a:ea typeface="+mn-ea"/>
              <a:cs typeface="+mn-cs"/>
            </a:rPr>
            <a:t>1,327,986</a:t>
          </a:r>
          <a:r>
            <a:rPr kumimoji="1" lang="ja-JP" altLang="ja-JP" sz="1100">
              <a:solidFill>
                <a:schemeClr val="dk1"/>
              </a:solidFill>
              <a:effectLst/>
              <a:latin typeface="+mn-lt"/>
              <a:ea typeface="+mn-ea"/>
              <a:cs typeface="+mn-cs"/>
            </a:rPr>
            <a:t>円となっており、前年より</a:t>
          </a:r>
          <a:r>
            <a:rPr kumimoji="1" lang="en-US" altLang="ja-JP" sz="1100">
              <a:solidFill>
                <a:schemeClr val="dk1"/>
              </a:solidFill>
              <a:effectLst/>
              <a:latin typeface="+mn-lt"/>
              <a:ea typeface="+mn-ea"/>
              <a:cs typeface="+mn-cs"/>
            </a:rPr>
            <a:t>87,860</a:t>
          </a:r>
          <a:r>
            <a:rPr kumimoji="1" lang="ja-JP" altLang="ja-JP" sz="1100">
              <a:solidFill>
                <a:schemeClr val="dk1"/>
              </a:solidFill>
              <a:effectLst/>
              <a:latin typeface="+mn-lt"/>
              <a:ea typeface="+mn-ea"/>
              <a:cs typeface="+mn-cs"/>
            </a:rPr>
            <a:t>円減少した。</a:t>
          </a:r>
          <a:endParaRPr lang="ja-JP" altLang="ja-JP" sz="1400">
            <a:effectLst/>
          </a:endParaRPr>
        </a:p>
        <a:p>
          <a:r>
            <a:rPr kumimoji="1" lang="ja-JP" altLang="ja-JP" sz="1100">
              <a:solidFill>
                <a:schemeClr val="dk1"/>
              </a:solidFill>
              <a:effectLst/>
              <a:latin typeface="+mn-lt"/>
              <a:ea typeface="+mn-ea"/>
              <a:cs typeface="+mn-cs"/>
            </a:rPr>
            <a:t>　普通建設事業費については、住民一人当たり</a:t>
          </a:r>
          <a:r>
            <a:rPr kumimoji="1" lang="en-US" altLang="ja-JP" sz="1100">
              <a:solidFill>
                <a:schemeClr val="dk1"/>
              </a:solidFill>
              <a:effectLst/>
              <a:latin typeface="+mn-lt"/>
              <a:ea typeface="+mn-ea"/>
              <a:cs typeface="+mn-cs"/>
            </a:rPr>
            <a:t>319,776</a:t>
          </a:r>
          <a:r>
            <a:rPr kumimoji="1" lang="ja-JP" altLang="ja-JP" sz="1100">
              <a:solidFill>
                <a:schemeClr val="dk1"/>
              </a:solidFill>
              <a:effectLst/>
              <a:latin typeface="+mn-lt"/>
              <a:ea typeface="+mn-ea"/>
              <a:cs typeface="+mn-cs"/>
            </a:rPr>
            <a:t>円となっており、類似団体と比較して一人当たりコストが</a:t>
          </a:r>
          <a:r>
            <a:rPr kumimoji="1" lang="en-US" altLang="ja-JP" sz="1100">
              <a:solidFill>
                <a:schemeClr val="dk1"/>
              </a:solidFill>
              <a:effectLst/>
              <a:latin typeface="+mn-lt"/>
              <a:ea typeface="+mn-ea"/>
              <a:cs typeface="+mn-cs"/>
            </a:rPr>
            <a:t>48,185</a:t>
          </a:r>
          <a:r>
            <a:rPr kumimoji="1" lang="ja-JP" altLang="ja-JP" sz="1100">
              <a:solidFill>
                <a:schemeClr val="dk1"/>
              </a:solidFill>
              <a:effectLst/>
              <a:latin typeface="+mn-lt"/>
              <a:ea typeface="+mn-ea"/>
              <a:cs typeface="+mn-cs"/>
            </a:rPr>
            <a:t>円高い状況となっている。これは主に、新中学校校舎整備事業の増加等によるものである。</a:t>
          </a:r>
          <a:endParaRPr lang="ja-JP" altLang="ja-JP" sz="1400">
            <a:effectLst/>
          </a:endParaRPr>
        </a:p>
        <a:p>
          <a:r>
            <a:rPr lang="ja-JP" altLang="ja-JP" sz="1100" baseline="0">
              <a:solidFill>
                <a:schemeClr val="dk1"/>
              </a:solidFill>
              <a:effectLst/>
              <a:latin typeface="+mn-lt"/>
              <a:ea typeface="+mn-ea"/>
              <a:cs typeface="+mn-cs"/>
            </a:rPr>
            <a:t>  </a:t>
          </a:r>
          <a:r>
            <a:rPr lang="ja-JP" altLang="ja-JP" sz="1100">
              <a:solidFill>
                <a:schemeClr val="dk1"/>
              </a:solidFill>
              <a:effectLst/>
              <a:latin typeface="+mn-lt"/>
              <a:ea typeface="+mn-ea"/>
              <a:cs typeface="+mn-cs"/>
            </a:rPr>
            <a:t>今後も、大型事業により高い水準になるため、その他事業の抑制により事業費の減少を目指す。</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北海道興部町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3,815
3,742
362.54
5,219,626
5,066,267
149,011
2,792,393
5,331,841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145777</xdr:rowOff>
    </xdr:from>
    <xdr:to>
      <xdr:col>24</xdr:col>
      <xdr:colOff>62865</xdr:colOff>
      <xdr:row>38</xdr:row>
      <xdr:rowOff>95676</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89277"/>
          <a:ext cx="1270" cy="1321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99503</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95676</xdr:rowOff>
    </xdr:from>
    <xdr:to>
      <xdr:col>24</xdr:col>
      <xdr:colOff>152400</xdr:colOff>
      <xdr:row>38</xdr:row>
      <xdr:rowOff>95676</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1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92454</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145777</xdr:rowOff>
    </xdr:from>
    <xdr:to>
      <xdr:col>24</xdr:col>
      <xdr:colOff>152400</xdr:colOff>
      <xdr:row>30</xdr:row>
      <xdr:rowOff>145777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8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100533</xdr:rowOff>
    </xdr:from>
    <xdr:to>
      <xdr:col>24</xdr:col>
      <xdr:colOff>63500</xdr:colOff>
      <xdr:row>37</xdr:row>
      <xdr:rowOff>106419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444183"/>
          <a:ext cx="838200" cy="5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28129</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00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5252</xdr:rowOff>
    </xdr:from>
    <xdr:to>
      <xdr:col>24</xdr:col>
      <xdr:colOff>114300</xdr:colOff>
      <xdr:row>37</xdr:row>
      <xdr:rowOff>106852</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90894</xdr:rowOff>
    </xdr:from>
    <xdr:to>
      <xdr:col>19</xdr:col>
      <xdr:colOff>177800</xdr:colOff>
      <xdr:row>37</xdr:row>
      <xdr:rowOff>100533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434544"/>
          <a:ext cx="889000" cy="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2984</xdr:rowOff>
    </xdr:from>
    <xdr:to>
      <xdr:col>20</xdr:col>
      <xdr:colOff>38100</xdr:colOff>
      <xdr:row>37</xdr:row>
      <xdr:rowOff>104584</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121111</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69272</xdr:rowOff>
    </xdr:from>
    <xdr:to>
      <xdr:col>15</xdr:col>
      <xdr:colOff>50800</xdr:colOff>
      <xdr:row>37</xdr:row>
      <xdr:rowOff>90894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412922"/>
          <a:ext cx="889000" cy="2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3270</xdr:rowOff>
    </xdr:from>
    <xdr:to>
      <xdr:col>15</xdr:col>
      <xdr:colOff>101600</xdr:colOff>
      <xdr:row>37</xdr:row>
      <xdr:rowOff>104870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121397</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69272</xdr:rowOff>
    </xdr:from>
    <xdr:to>
      <xdr:col>10</xdr:col>
      <xdr:colOff>114300</xdr:colOff>
      <xdr:row>37</xdr:row>
      <xdr:rowOff>91770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412922"/>
          <a:ext cx="889000" cy="2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158947</xdr:rowOff>
    </xdr:from>
    <xdr:to>
      <xdr:col>10</xdr:col>
      <xdr:colOff>165100</xdr:colOff>
      <xdr:row>37</xdr:row>
      <xdr:rowOff>89097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105624</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159804</xdr:rowOff>
    </xdr:from>
    <xdr:to>
      <xdr:col>6</xdr:col>
      <xdr:colOff>38100</xdr:colOff>
      <xdr:row>37</xdr:row>
      <xdr:rowOff>89954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106481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55619</xdr:rowOff>
    </xdr:from>
    <xdr:to>
      <xdr:col>24</xdr:col>
      <xdr:colOff>114300</xdr:colOff>
      <xdr:row>37</xdr:row>
      <xdr:rowOff>157219</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39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34046</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7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49733</xdr:rowOff>
    </xdr:from>
    <xdr:to>
      <xdr:col>20</xdr:col>
      <xdr:colOff>38100</xdr:colOff>
      <xdr:row>37</xdr:row>
      <xdr:rowOff>151333</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39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142460</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486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40094</xdr:rowOff>
    </xdr:from>
    <xdr:to>
      <xdr:col>15</xdr:col>
      <xdr:colOff>101600</xdr:colOff>
      <xdr:row>37</xdr:row>
      <xdr:rowOff>141694</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8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132821</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47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18472</xdr:rowOff>
    </xdr:from>
    <xdr:to>
      <xdr:col>10</xdr:col>
      <xdr:colOff>165100</xdr:colOff>
      <xdr:row>37</xdr:row>
      <xdr:rowOff>120072</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36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111199</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45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40970</xdr:rowOff>
    </xdr:from>
    <xdr:to>
      <xdr:col>6</xdr:col>
      <xdr:colOff>38100</xdr:colOff>
      <xdr:row>37</xdr:row>
      <xdr:rowOff>142570</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133697</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47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109303</xdr:rowOff>
    </xdr:from>
    <xdr:to>
      <xdr:col>24</xdr:col>
      <xdr:colOff>62865</xdr:colOff>
      <xdr:row>58</xdr:row>
      <xdr:rowOff>85941</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853253"/>
          <a:ext cx="1270" cy="117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89768</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3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85941</xdr:rowOff>
    </xdr:from>
    <xdr:to>
      <xdr:col>24</xdr:col>
      <xdr:colOff>152400</xdr:colOff>
      <xdr:row>58</xdr:row>
      <xdr:rowOff>85941</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3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55980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6284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109303</xdr:rowOff>
    </xdr:from>
    <xdr:to>
      <xdr:col>24</xdr:col>
      <xdr:colOff>152400</xdr:colOff>
      <xdr:row>51</xdr:row>
      <xdr:rowOff>109303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85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62588</xdr:rowOff>
    </xdr:from>
    <xdr:to>
      <xdr:col>24</xdr:col>
      <xdr:colOff>63500</xdr:colOff>
      <xdr:row>58</xdr:row>
      <xdr:rowOff>67194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10006688"/>
          <a:ext cx="838200" cy="4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154160</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755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131283</xdr:rowOff>
    </xdr:from>
    <xdr:to>
      <xdr:col>24</xdr:col>
      <xdr:colOff>114300</xdr:colOff>
      <xdr:row>58</xdr:row>
      <xdr:rowOff>61433</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62919</xdr:rowOff>
    </xdr:from>
    <xdr:to>
      <xdr:col>19</xdr:col>
      <xdr:colOff>177800</xdr:colOff>
      <xdr:row>58</xdr:row>
      <xdr:rowOff>67194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2908300" y="10007019"/>
          <a:ext cx="889000" cy="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130604</xdr:rowOff>
    </xdr:from>
    <xdr:to>
      <xdr:col>20</xdr:col>
      <xdr:colOff>38100</xdr:colOff>
      <xdr:row>58</xdr:row>
      <xdr:rowOff>60754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77281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67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62919</xdr:rowOff>
    </xdr:from>
    <xdr:to>
      <xdr:col>15</xdr:col>
      <xdr:colOff>50800</xdr:colOff>
      <xdr:row>58</xdr:row>
      <xdr:rowOff>67724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10007019"/>
          <a:ext cx="889000" cy="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138298</xdr:rowOff>
    </xdr:from>
    <xdr:to>
      <xdr:col>15</xdr:col>
      <xdr:colOff>101600</xdr:colOff>
      <xdr:row>58</xdr:row>
      <xdr:rowOff>68448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84975</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52946</xdr:rowOff>
    </xdr:from>
    <xdr:to>
      <xdr:col>10</xdr:col>
      <xdr:colOff>114300</xdr:colOff>
      <xdr:row>58</xdr:row>
      <xdr:rowOff>67724</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9997046"/>
          <a:ext cx="889000" cy="1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138943</xdr:rowOff>
    </xdr:from>
    <xdr:to>
      <xdr:col>10</xdr:col>
      <xdr:colOff>165100</xdr:colOff>
      <xdr:row>58</xdr:row>
      <xdr:rowOff>69093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85620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68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149977</xdr:rowOff>
    </xdr:from>
    <xdr:to>
      <xdr:col>6</xdr:col>
      <xdr:colOff>38100</xdr:colOff>
      <xdr:row>58</xdr:row>
      <xdr:rowOff>80127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96654</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69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11788</xdr:rowOff>
    </xdr:from>
    <xdr:to>
      <xdr:col>24</xdr:col>
      <xdr:colOff>114300</xdr:colOff>
      <xdr:row>58</xdr:row>
      <xdr:rowOff>113388</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95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109709</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882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16394</xdr:rowOff>
    </xdr:from>
    <xdr:to>
      <xdr:col>20</xdr:col>
      <xdr:colOff>38100</xdr:colOff>
      <xdr:row>58</xdr:row>
      <xdr:rowOff>117994</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6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109121</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53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12119</xdr:rowOff>
    </xdr:from>
    <xdr:to>
      <xdr:col>15</xdr:col>
      <xdr:colOff>101600</xdr:colOff>
      <xdr:row>58</xdr:row>
      <xdr:rowOff>113719</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5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104846</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48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16924</xdr:rowOff>
    </xdr:from>
    <xdr:to>
      <xdr:col>10</xdr:col>
      <xdr:colOff>165100</xdr:colOff>
      <xdr:row>58</xdr:row>
      <xdr:rowOff>118524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6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109651</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5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2146</xdr:rowOff>
    </xdr:from>
    <xdr:to>
      <xdr:col>6</xdr:col>
      <xdr:colOff>38100</xdr:colOff>
      <xdr:row>58</xdr:row>
      <xdr:rowOff>103746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4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94873</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38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163150</xdr:rowOff>
    </xdr:from>
    <xdr:to>
      <xdr:col>24</xdr:col>
      <xdr:colOff>62865</xdr:colOff>
      <xdr:row>78</xdr:row>
      <xdr:rowOff>72335</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64650"/>
          <a:ext cx="1270" cy="128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76162</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4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72335</xdr:rowOff>
    </xdr:from>
    <xdr:to>
      <xdr:col>24</xdr:col>
      <xdr:colOff>152400</xdr:colOff>
      <xdr:row>78</xdr:row>
      <xdr:rowOff>72335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4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109827</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163150</xdr:rowOff>
    </xdr:from>
    <xdr:to>
      <xdr:col>24</xdr:col>
      <xdr:colOff>152400</xdr:colOff>
      <xdr:row>70</xdr:row>
      <xdr:rowOff>163150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135472</xdr:rowOff>
    </xdr:from>
    <xdr:to>
      <xdr:col>24</xdr:col>
      <xdr:colOff>63500</xdr:colOff>
      <xdr:row>77</xdr:row>
      <xdr:rowOff>153588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337122"/>
          <a:ext cx="838200" cy="1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73258</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3103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50381</xdr:rowOff>
    </xdr:from>
    <xdr:to>
      <xdr:col>24</xdr:col>
      <xdr:colOff>114300</xdr:colOff>
      <xdr:row>77</xdr:row>
      <xdr:rowOff>151981</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153588</xdr:rowOff>
    </xdr:from>
    <xdr:to>
      <xdr:col>19</xdr:col>
      <xdr:colOff>177800</xdr:colOff>
      <xdr:row>77</xdr:row>
      <xdr:rowOff>153628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355238"/>
          <a:ext cx="889000" cy="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32810</xdr:rowOff>
    </xdr:from>
    <xdr:to>
      <xdr:col>20</xdr:col>
      <xdr:colOff>38100</xdr:colOff>
      <xdr:row>77</xdr:row>
      <xdr:rowOff>134410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150937</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153628</xdr:rowOff>
    </xdr:from>
    <xdr:to>
      <xdr:col>15</xdr:col>
      <xdr:colOff>50800</xdr:colOff>
      <xdr:row>78</xdr:row>
      <xdr:rowOff>2887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355278"/>
          <a:ext cx="889000" cy="20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38067</xdr:rowOff>
    </xdr:from>
    <xdr:to>
      <xdr:col>15</xdr:col>
      <xdr:colOff>101600</xdr:colOff>
      <xdr:row>77</xdr:row>
      <xdr:rowOff>139667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156194</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169249</xdr:rowOff>
    </xdr:from>
    <xdr:to>
      <xdr:col>10</xdr:col>
      <xdr:colOff>114300</xdr:colOff>
      <xdr:row>78</xdr:row>
      <xdr:rowOff>2887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370899"/>
          <a:ext cx="889000" cy="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52285</xdr:rowOff>
    </xdr:from>
    <xdr:to>
      <xdr:col>10</xdr:col>
      <xdr:colOff>165100</xdr:colOff>
      <xdr:row>77</xdr:row>
      <xdr:rowOff>153885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170412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02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54808</xdr:rowOff>
    </xdr:from>
    <xdr:to>
      <xdr:col>6</xdr:col>
      <xdr:colOff>38100</xdr:colOff>
      <xdr:row>77</xdr:row>
      <xdr:rowOff>156408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5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1485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031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84672</xdr:rowOff>
    </xdr:from>
    <xdr:to>
      <xdr:col>24</xdr:col>
      <xdr:colOff>114300</xdr:colOff>
      <xdr:row>78</xdr:row>
      <xdr:rowOff>14822</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286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28807</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230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102788</xdr:rowOff>
    </xdr:from>
    <xdr:to>
      <xdr:col>20</xdr:col>
      <xdr:colOff>38100</xdr:colOff>
      <xdr:row>78</xdr:row>
      <xdr:rowOff>32938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30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24065</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397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102828</xdr:rowOff>
    </xdr:from>
    <xdr:to>
      <xdr:col>15</xdr:col>
      <xdr:colOff>101600</xdr:colOff>
      <xdr:row>78</xdr:row>
      <xdr:rowOff>32978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30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24105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397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123537</xdr:rowOff>
    </xdr:from>
    <xdr:to>
      <xdr:col>10</xdr:col>
      <xdr:colOff>165100</xdr:colOff>
      <xdr:row>78</xdr:row>
      <xdr:rowOff>53687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32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44814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417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118449</xdr:rowOff>
    </xdr:from>
    <xdr:to>
      <xdr:col>6</xdr:col>
      <xdr:colOff>38100</xdr:colOff>
      <xdr:row>78</xdr:row>
      <xdr:rowOff>48599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32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39726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412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101288</xdr:rowOff>
    </xdr:from>
    <xdr:to>
      <xdr:col>24</xdr:col>
      <xdr:colOff>62865</xdr:colOff>
      <xdr:row>98</xdr:row>
      <xdr:rowOff>72667</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531788"/>
          <a:ext cx="1270" cy="134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76494</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87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72667</xdr:rowOff>
    </xdr:from>
    <xdr:to>
      <xdr:col>24</xdr:col>
      <xdr:colOff>152400</xdr:colOff>
      <xdr:row>98</xdr:row>
      <xdr:rowOff>72667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87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47965</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0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101288</xdr:rowOff>
    </xdr:from>
    <xdr:to>
      <xdr:col>24</xdr:col>
      <xdr:colOff>152400</xdr:colOff>
      <xdr:row>90</xdr:row>
      <xdr:rowOff>101288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53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150138</xdr:rowOff>
    </xdr:from>
    <xdr:to>
      <xdr:col>24</xdr:col>
      <xdr:colOff>63500</xdr:colOff>
      <xdr:row>96</xdr:row>
      <xdr:rowOff>157331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3797300" y="16609338"/>
          <a:ext cx="838200" cy="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576</xdr:rowOff>
    </xdr:from>
    <xdr:ext cx="599010"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631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22149</xdr:rowOff>
    </xdr:from>
    <xdr:to>
      <xdr:col>24</xdr:col>
      <xdr:colOff>114300</xdr:colOff>
      <xdr:row>97</xdr:row>
      <xdr:rowOff>123749</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150138</xdr:rowOff>
    </xdr:from>
    <xdr:to>
      <xdr:col>19</xdr:col>
      <xdr:colOff>177800</xdr:colOff>
      <xdr:row>96</xdr:row>
      <xdr:rowOff>155784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609338"/>
          <a:ext cx="889000" cy="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5747</xdr:rowOff>
    </xdr:from>
    <xdr:to>
      <xdr:col>20</xdr:col>
      <xdr:colOff>38100</xdr:colOff>
      <xdr:row>97</xdr:row>
      <xdr:rowOff>107347</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98474</xdr:rowOff>
    </xdr:from>
    <xdr:ext cx="599010"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497795" y="1672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155784</xdr:rowOff>
    </xdr:from>
    <xdr:to>
      <xdr:col>15</xdr:col>
      <xdr:colOff>50800</xdr:colOff>
      <xdr:row>96</xdr:row>
      <xdr:rowOff>163761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614984"/>
          <a:ext cx="889000" cy="7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9953</xdr:rowOff>
    </xdr:from>
    <xdr:to>
      <xdr:col>15</xdr:col>
      <xdr:colOff>101600</xdr:colOff>
      <xdr:row>97</xdr:row>
      <xdr:rowOff>111553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102680</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08795" y="1673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163761</xdr:rowOff>
    </xdr:from>
    <xdr:to>
      <xdr:col>10</xdr:col>
      <xdr:colOff>114300</xdr:colOff>
      <xdr:row>97</xdr:row>
      <xdr:rowOff>12274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622961"/>
          <a:ext cx="889000" cy="19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26236</xdr:rowOff>
    </xdr:from>
    <xdr:to>
      <xdr:col>10</xdr:col>
      <xdr:colOff>165100</xdr:colOff>
      <xdr:row>97</xdr:row>
      <xdr:rowOff>127836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65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118963</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19795" y="16749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17149</xdr:rowOff>
    </xdr:from>
    <xdr:to>
      <xdr:col>6</xdr:col>
      <xdr:colOff>38100</xdr:colOff>
      <xdr:row>97</xdr:row>
      <xdr:rowOff>118749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64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109876</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30795" y="16740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106531</xdr:rowOff>
    </xdr:from>
    <xdr:to>
      <xdr:col>24</xdr:col>
      <xdr:colOff>114300</xdr:colOff>
      <xdr:row>97</xdr:row>
      <xdr:rowOff>36681</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56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129408</xdr:rowOff>
    </xdr:from>
    <xdr:ext cx="599010"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417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99338</xdr:rowOff>
    </xdr:from>
    <xdr:to>
      <xdr:col>20</xdr:col>
      <xdr:colOff>38100</xdr:colOff>
      <xdr:row>97</xdr:row>
      <xdr:rowOff>29488</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55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46015</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497795" y="16333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104984</xdr:rowOff>
    </xdr:from>
    <xdr:to>
      <xdr:col>15</xdr:col>
      <xdr:colOff>101600</xdr:colOff>
      <xdr:row>97</xdr:row>
      <xdr:rowOff>35134</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56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51661</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08795" y="16339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112961</xdr:rowOff>
    </xdr:from>
    <xdr:to>
      <xdr:col>10</xdr:col>
      <xdr:colOff>165100</xdr:colOff>
      <xdr:row>97</xdr:row>
      <xdr:rowOff>43111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5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59638</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19795" y="16347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132924</xdr:rowOff>
    </xdr:from>
    <xdr:to>
      <xdr:col>6</xdr:col>
      <xdr:colOff>38100</xdr:colOff>
      <xdr:row>97</xdr:row>
      <xdr:rowOff>63074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59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79601</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30795" y="16367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65568</xdr:rowOff>
    </xdr:from>
    <xdr:to>
      <xdr:col>54</xdr:col>
      <xdr:colOff>189865</xdr:colOff>
      <xdr:row>39</xdr:row>
      <xdr:rowOff>98878</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09068"/>
          <a:ext cx="1270" cy="157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12245</xdr:rowOff>
    </xdr:from>
    <xdr:ext cx="534377"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498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65568</xdr:rowOff>
    </xdr:from>
    <xdr:to>
      <xdr:col>55</xdr:col>
      <xdr:colOff>88900</xdr:colOff>
      <xdr:row>30</xdr:row>
      <xdr:rowOff>65568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0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92891</xdr:rowOff>
    </xdr:from>
    <xdr:to>
      <xdr:col>55</xdr:col>
      <xdr:colOff>0</xdr:colOff>
      <xdr:row>39</xdr:row>
      <xdr:rowOff>92891</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77944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13588</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5286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162161</xdr:rowOff>
    </xdr:from>
    <xdr:to>
      <xdr:col>55</xdr:col>
      <xdr:colOff>50800</xdr:colOff>
      <xdr:row>39</xdr:row>
      <xdr:rowOff>92311</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677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92565</xdr:rowOff>
    </xdr:from>
    <xdr:to>
      <xdr:col>50</xdr:col>
      <xdr:colOff>114300</xdr:colOff>
      <xdr:row>39</xdr:row>
      <xdr:rowOff>92891</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779115"/>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161726</xdr:rowOff>
    </xdr:from>
    <xdr:to>
      <xdr:col>50</xdr:col>
      <xdr:colOff>165100</xdr:colOff>
      <xdr:row>39</xdr:row>
      <xdr:rowOff>91876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67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108402</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452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92565</xdr:rowOff>
    </xdr:from>
    <xdr:to>
      <xdr:col>45</xdr:col>
      <xdr:colOff>177800</xdr:colOff>
      <xdr:row>39</xdr:row>
      <xdr:rowOff>93109</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7861300" y="6779115"/>
          <a:ext cx="889000" cy="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71483</xdr:rowOff>
    </xdr:from>
    <xdr:to>
      <xdr:col>46</xdr:col>
      <xdr:colOff>38100</xdr:colOff>
      <xdr:row>39</xdr:row>
      <xdr:rowOff>1633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5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18160</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15428" y="63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93109</xdr:rowOff>
    </xdr:from>
    <xdr:to>
      <xdr:col>41</xdr:col>
      <xdr:colOff>50800</xdr:colOff>
      <xdr:row>39</xdr:row>
      <xdr:rowOff>93109</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77965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112195</xdr:rowOff>
    </xdr:from>
    <xdr:to>
      <xdr:col>41</xdr:col>
      <xdr:colOff>101600</xdr:colOff>
      <xdr:row>39</xdr:row>
      <xdr:rowOff>42345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62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58872</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402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85852</xdr:rowOff>
    </xdr:from>
    <xdr:to>
      <xdr:col>36</xdr:col>
      <xdr:colOff>165100</xdr:colOff>
      <xdr:row>38</xdr:row>
      <xdr:rowOff>16002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42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32529</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37428" y="620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42091</xdr:rowOff>
    </xdr:from>
    <xdr:to>
      <xdr:col>55</xdr:col>
      <xdr:colOff>50800</xdr:colOff>
      <xdr:row>39</xdr:row>
      <xdr:rowOff>143691</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72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140587</xdr:rowOff>
    </xdr:from>
    <xdr:ext cx="313932"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655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42091</xdr:rowOff>
    </xdr:from>
    <xdr:to>
      <xdr:col>50</xdr:col>
      <xdr:colOff>165100</xdr:colOff>
      <xdr:row>39</xdr:row>
      <xdr:rowOff>143691</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72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134818</xdr:rowOff>
    </xdr:from>
    <xdr:ext cx="313932"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82333" y="68213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41765</xdr:rowOff>
    </xdr:from>
    <xdr:to>
      <xdr:col>46</xdr:col>
      <xdr:colOff>38100</xdr:colOff>
      <xdr:row>39</xdr:row>
      <xdr:rowOff>143365</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72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134492</xdr:rowOff>
    </xdr:from>
    <xdr:ext cx="313932"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93333" y="68210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42309</xdr:rowOff>
    </xdr:from>
    <xdr:to>
      <xdr:col>41</xdr:col>
      <xdr:colOff>101600</xdr:colOff>
      <xdr:row>39</xdr:row>
      <xdr:rowOff>143909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72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135036</xdr:rowOff>
    </xdr:from>
    <xdr:ext cx="313932"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704333" y="682158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42309</xdr:rowOff>
    </xdr:from>
    <xdr:to>
      <xdr:col>36</xdr:col>
      <xdr:colOff>165100</xdr:colOff>
      <xdr:row>39</xdr:row>
      <xdr:rowOff>143909</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72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135036</xdr:rowOff>
    </xdr:from>
    <xdr:ext cx="313932"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815333" y="682158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83557</xdr:rowOff>
    </xdr:from>
    <xdr:to>
      <xdr:col>54</xdr:col>
      <xdr:colOff>189865</xdr:colOff>
      <xdr:row>59</xdr:row>
      <xdr:rowOff>84962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6057"/>
          <a:ext cx="1270" cy="154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88789</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2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84962</xdr:rowOff>
    </xdr:from>
    <xdr:to>
      <xdr:col>55</xdr:col>
      <xdr:colOff>88900</xdr:colOff>
      <xdr:row>59</xdr:row>
      <xdr:rowOff>84962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200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30234</xdr:rowOff>
    </xdr:from>
    <xdr:ext cx="690189"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12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1,431,575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83557</xdr:rowOff>
    </xdr:from>
    <xdr:to>
      <xdr:col>55</xdr:col>
      <xdr:colOff>88900</xdr:colOff>
      <xdr:row>50</xdr:row>
      <xdr:rowOff>83557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26219</xdr:rowOff>
    </xdr:from>
    <xdr:to>
      <xdr:col>55</xdr:col>
      <xdr:colOff>0</xdr:colOff>
      <xdr:row>58</xdr:row>
      <xdr:rowOff>44487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970319"/>
          <a:ext cx="838200" cy="1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21110</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9652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42683</xdr:rowOff>
    </xdr:from>
    <xdr:to>
      <xdr:col>55</xdr:col>
      <xdr:colOff>50800</xdr:colOff>
      <xdr:row>58</xdr:row>
      <xdr:rowOff>144283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9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31131</xdr:rowOff>
    </xdr:from>
    <xdr:to>
      <xdr:col>50</xdr:col>
      <xdr:colOff>114300</xdr:colOff>
      <xdr:row>58</xdr:row>
      <xdr:rowOff>44487</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975231"/>
          <a:ext cx="889000" cy="1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32873</xdr:rowOff>
    </xdr:from>
    <xdr:to>
      <xdr:col>50</xdr:col>
      <xdr:colOff>165100</xdr:colOff>
      <xdr:row>58</xdr:row>
      <xdr:rowOff>134473</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125600</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1006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20918</xdr:rowOff>
    </xdr:from>
    <xdr:to>
      <xdr:col>45</xdr:col>
      <xdr:colOff>177800</xdr:colOff>
      <xdr:row>58</xdr:row>
      <xdr:rowOff>31131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793568"/>
          <a:ext cx="889000" cy="18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34074</xdr:rowOff>
    </xdr:from>
    <xdr:to>
      <xdr:col>46</xdr:col>
      <xdr:colOff>38100</xdr:colOff>
      <xdr:row>58</xdr:row>
      <xdr:rowOff>135674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7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126801</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50795" y="1007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20918</xdr:rowOff>
    </xdr:from>
    <xdr:to>
      <xdr:col>41</xdr:col>
      <xdr:colOff>50800</xdr:colOff>
      <xdr:row>58</xdr:row>
      <xdr:rowOff>131938</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793568"/>
          <a:ext cx="889000" cy="282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49464</xdr:rowOff>
    </xdr:from>
    <xdr:to>
      <xdr:col>41</xdr:col>
      <xdr:colOff>101600</xdr:colOff>
      <xdr:row>58</xdr:row>
      <xdr:rowOff>151064</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142191</xdr:rowOff>
    </xdr:from>
    <xdr:ext cx="59901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61795" y="10086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33648</xdr:rowOff>
    </xdr:from>
    <xdr:to>
      <xdr:col>36</xdr:col>
      <xdr:colOff>165100</xdr:colOff>
      <xdr:row>58</xdr:row>
      <xdr:rowOff>135248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151775</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672795" y="975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146869</xdr:rowOff>
    </xdr:from>
    <xdr:to>
      <xdr:col>55</xdr:col>
      <xdr:colOff>50800</xdr:colOff>
      <xdr:row>58</xdr:row>
      <xdr:rowOff>77019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91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169746</xdr:rowOff>
    </xdr:from>
    <xdr:ext cx="599010"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770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165137</xdr:rowOff>
    </xdr:from>
    <xdr:to>
      <xdr:col>50</xdr:col>
      <xdr:colOff>165100</xdr:colOff>
      <xdr:row>58</xdr:row>
      <xdr:rowOff>95287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93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111814</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39795" y="9713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151781</xdr:rowOff>
    </xdr:from>
    <xdr:to>
      <xdr:col>46</xdr:col>
      <xdr:colOff>38100</xdr:colOff>
      <xdr:row>58</xdr:row>
      <xdr:rowOff>81931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92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98458</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50795" y="9699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141568</xdr:rowOff>
    </xdr:from>
    <xdr:to>
      <xdr:col>41</xdr:col>
      <xdr:colOff>101600</xdr:colOff>
      <xdr:row>57</xdr:row>
      <xdr:rowOff>71718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74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88245</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61795" y="9517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81138</xdr:rowOff>
    </xdr:from>
    <xdr:to>
      <xdr:col>36</xdr:col>
      <xdr:colOff>165100</xdr:colOff>
      <xdr:row>59</xdr:row>
      <xdr:rowOff>11288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1002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2415</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672795" y="10117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72734</xdr:rowOff>
    </xdr:from>
    <xdr:to>
      <xdr:col>54</xdr:col>
      <xdr:colOff>189865</xdr:colOff>
      <xdr:row>78</xdr:row>
      <xdr:rowOff>137913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074234"/>
          <a:ext cx="1270" cy="1436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141740</xdr:rowOff>
    </xdr:from>
    <xdr:ext cx="378565"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1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137913</xdr:rowOff>
    </xdr:from>
    <xdr:to>
      <xdr:col>55</xdr:col>
      <xdr:colOff>88900</xdr:colOff>
      <xdr:row>78</xdr:row>
      <xdr:rowOff>137913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1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19411</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4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629,294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72734</xdr:rowOff>
    </xdr:from>
    <xdr:to>
      <xdr:col>55</xdr:col>
      <xdr:colOff>88900</xdr:colOff>
      <xdr:row>70</xdr:row>
      <xdr:rowOff>72734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0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99332</xdr:rowOff>
    </xdr:from>
    <xdr:to>
      <xdr:col>55</xdr:col>
      <xdr:colOff>0</xdr:colOff>
      <xdr:row>78</xdr:row>
      <xdr:rowOff>99977</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472432"/>
          <a:ext cx="838200" cy="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168966</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199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146089</xdr:rowOff>
    </xdr:from>
    <xdr:to>
      <xdr:col>55</xdr:col>
      <xdr:colOff>50800</xdr:colOff>
      <xdr:row>78</xdr:row>
      <xdr:rowOff>76239</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91525</xdr:rowOff>
    </xdr:from>
    <xdr:to>
      <xdr:col>50</xdr:col>
      <xdr:colOff>114300</xdr:colOff>
      <xdr:row>78</xdr:row>
      <xdr:rowOff>99977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464625"/>
          <a:ext cx="889000" cy="8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153236</xdr:rowOff>
    </xdr:from>
    <xdr:to>
      <xdr:col>50</xdr:col>
      <xdr:colOff>165100</xdr:colOff>
      <xdr:row>78</xdr:row>
      <xdr:rowOff>83386</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99913</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1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90227</xdr:rowOff>
    </xdr:from>
    <xdr:to>
      <xdr:col>45</xdr:col>
      <xdr:colOff>177800</xdr:colOff>
      <xdr:row>78</xdr:row>
      <xdr:rowOff>91525</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463327"/>
          <a:ext cx="889000" cy="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156094</xdr:rowOff>
    </xdr:from>
    <xdr:to>
      <xdr:col>46</xdr:col>
      <xdr:colOff>38100</xdr:colOff>
      <xdr:row>78</xdr:row>
      <xdr:rowOff>86244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102771</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13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90227</xdr:rowOff>
    </xdr:from>
    <xdr:to>
      <xdr:col>41</xdr:col>
      <xdr:colOff>50800</xdr:colOff>
      <xdr:row>78</xdr:row>
      <xdr:rowOff>112069</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463327"/>
          <a:ext cx="889000" cy="2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150194</xdr:rowOff>
    </xdr:from>
    <xdr:to>
      <xdr:col>41</xdr:col>
      <xdr:colOff>101600</xdr:colOff>
      <xdr:row>78</xdr:row>
      <xdr:rowOff>80344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35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96871</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12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151281</xdr:rowOff>
    </xdr:from>
    <xdr:to>
      <xdr:col>36</xdr:col>
      <xdr:colOff>165100</xdr:colOff>
      <xdr:row>78</xdr:row>
      <xdr:rowOff>81431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35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97958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12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48532</xdr:rowOff>
    </xdr:from>
    <xdr:to>
      <xdr:col>55</xdr:col>
      <xdr:colOff>50800</xdr:colOff>
      <xdr:row>78</xdr:row>
      <xdr:rowOff>150132</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42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134909</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33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49177</xdr:rowOff>
    </xdr:from>
    <xdr:to>
      <xdr:col>50</xdr:col>
      <xdr:colOff>165100</xdr:colOff>
      <xdr:row>78</xdr:row>
      <xdr:rowOff>150777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42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141904</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51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40725</xdr:rowOff>
    </xdr:from>
    <xdr:to>
      <xdr:col>46</xdr:col>
      <xdr:colOff>38100</xdr:colOff>
      <xdr:row>78</xdr:row>
      <xdr:rowOff>142325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41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133452</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50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39427</xdr:rowOff>
    </xdr:from>
    <xdr:to>
      <xdr:col>41</xdr:col>
      <xdr:colOff>101600</xdr:colOff>
      <xdr:row>78</xdr:row>
      <xdr:rowOff>141027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41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132154</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50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61269</xdr:rowOff>
    </xdr:from>
    <xdr:to>
      <xdr:col>36</xdr:col>
      <xdr:colOff>165100</xdr:colOff>
      <xdr:row>78</xdr:row>
      <xdr:rowOff>162869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43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153996</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52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47799</xdr:rowOff>
    </xdr:from>
    <xdr:to>
      <xdr:col>54</xdr:col>
      <xdr:colOff>189865</xdr:colOff>
      <xdr:row>98</xdr:row>
      <xdr:rowOff>5910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649749"/>
          <a:ext cx="1270" cy="115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9737</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1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5910</xdr:rowOff>
    </xdr:from>
    <xdr:to>
      <xdr:col>55</xdr:col>
      <xdr:colOff>88900</xdr:colOff>
      <xdr:row>98</xdr:row>
      <xdr:rowOff>5910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0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165926</xdr:rowOff>
    </xdr:from>
    <xdr:ext cx="690189"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424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2,060,808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47799</xdr:rowOff>
    </xdr:from>
    <xdr:to>
      <xdr:col>55</xdr:col>
      <xdr:colOff>88900</xdr:colOff>
      <xdr:row>91</xdr:row>
      <xdr:rowOff>47799</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64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82352</xdr:rowOff>
    </xdr:from>
    <xdr:to>
      <xdr:col>55</xdr:col>
      <xdr:colOff>0</xdr:colOff>
      <xdr:row>97</xdr:row>
      <xdr:rowOff>98093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9639300" y="16713002"/>
          <a:ext cx="838200" cy="1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41960</xdr:rowOff>
    </xdr:from>
    <xdr:ext cx="599010"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6726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63533</xdr:rowOff>
    </xdr:from>
    <xdr:to>
      <xdr:col>55</xdr:col>
      <xdr:colOff>50800</xdr:colOff>
      <xdr:row>97</xdr:row>
      <xdr:rowOff>165133</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98093</xdr:rowOff>
    </xdr:from>
    <xdr:to>
      <xdr:col>50</xdr:col>
      <xdr:colOff>114300</xdr:colOff>
      <xdr:row>97</xdr:row>
      <xdr:rowOff>104998</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728743"/>
          <a:ext cx="889000" cy="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59466</xdr:rowOff>
    </xdr:from>
    <xdr:to>
      <xdr:col>50</xdr:col>
      <xdr:colOff>165100</xdr:colOff>
      <xdr:row>97</xdr:row>
      <xdr:rowOff>161066</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152193</xdr:rowOff>
    </xdr:from>
    <xdr:ext cx="599010"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39795" y="1678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99605</xdr:rowOff>
    </xdr:from>
    <xdr:to>
      <xdr:col>45</xdr:col>
      <xdr:colOff>177800</xdr:colOff>
      <xdr:row>97</xdr:row>
      <xdr:rowOff>104998</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7861300" y="16730255"/>
          <a:ext cx="889000" cy="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60844</xdr:rowOff>
    </xdr:from>
    <xdr:to>
      <xdr:col>46</xdr:col>
      <xdr:colOff>38100</xdr:colOff>
      <xdr:row>97</xdr:row>
      <xdr:rowOff>162444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69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153571</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50795" y="1678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99605</xdr:rowOff>
    </xdr:from>
    <xdr:to>
      <xdr:col>41</xdr:col>
      <xdr:colOff>50800</xdr:colOff>
      <xdr:row>97</xdr:row>
      <xdr:rowOff>101375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6972300" y="16730255"/>
          <a:ext cx="889000" cy="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69132</xdr:rowOff>
    </xdr:from>
    <xdr:to>
      <xdr:col>41</xdr:col>
      <xdr:colOff>101600</xdr:colOff>
      <xdr:row>97</xdr:row>
      <xdr:rowOff>170732</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69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161859</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61795" y="16792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53904</xdr:rowOff>
    </xdr:from>
    <xdr:to>
      <xdr:col>36</xdr:col>
      <xdr:colOff>165100</xdr:colOff>
      <xdr:row>97</xdr:row>
      <xdr:rowOff>155504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68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146631</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672795" y="16777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31552</xdr:rowOff>
    </xdr:from>
    <xdr:to>
      <xdr:col>55</xdr:col>
      <xdr:colOff>50800</xdr:colOff>
      <xdr:row>97</xdr:row>
      <xdr:rowOff>133152</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66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162379</xdr:rowOff>
    </xdr:from>
    <xdr:ext cx="599010"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450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47293</xdr:rowOff>
    </xdr:from>
    <xdr:to>
      <xdr:col>50</xdr:col>
      <xdr:colOff>165100</xdr:colOff>
      <xdr:row>97</xdr:row>
      <xdr:rowOff>148893</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67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165420</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39795" y="16453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54198</xdr:rowOff>
    </xdr:from>
    <xdr:to>
      <xdr:col>46</xdr:col>
      <xdr:colOff>38100</xdr:colOff>
      <xdr:row>97</xdr:row>
      <xdr:rowOff>155798</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68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875</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50795" y="16460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48805</xdr:rowOff>
    </xdr:from>
    <xdr:to>
      <xdr:col>41</xdr:col>
      <xdr:colOff>101600</xdr:colOff>
      <xdr:row>97</xdr:row>
      <xdr:rowOff>150405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67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166932</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61795" y="16454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50575</xdr:rowOff>
    </xdr:from>
    <xdr:to>
      <xdr:col>36</xdr:col>
      <xdr:colOff>165100</xdr:colOff>
      <xdr:row>97</xdr:row>
      <xdr:rowOff>152175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68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168702</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672795" y="16456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90309</xdr:rowOff>
    </xdr:from>
    <xdr:to>
      <xdr:col>85</xdr:col>
      <xdr:colOff>126364</xdr:colOff>
      <xdr:row>39</xdr:row>
      <xdr:rowOff>78223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33809"/>
          <a:ext cx="1269" cy="1530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82050</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78223</xdr:rowOff>
    </xdr:from>
    <xdr:to>
      <xdr:col>86</xdr:col>
      <xdr:colOff>25400</xdr:colOff>
      <xdr:row>39</xdr:row>
      <xdr:rowOff>78223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6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36986</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0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475,124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90309</xdr:rowOff>
    </xdr:from>
    <xdr:to>
      <xdr:col>86</xdr:col>
      <xdr:colOff>25400</xdr:colOff>
      <xdr:row>30</xdr:row>
      <xdr:rowOff>90309</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3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78628</xdr:rowOff>
    </xdr:from>
    <xdr:to>
      <xdr:col>85</xdr:col>
      <xdr:colOff>127000</xdr:colOff>
      <xdr:row>38</xdr:row>
      <xdr:rowOff>127793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593728"/>
          <a:ext cx="838200" cy="4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20095</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535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41668</xdr:rowOff>
    </xdr:from>
    <xdr:to>
      <xdr:col>85</xdr:col>
      <xdr:colOff>177800</xdr:colOff>
      <xdr:row>38</xdr:row>
      <xdr:rowOff>143268</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118078</xdr:rowOff>
    </xdr:from>
    <xdr:to>
      <xdr:col>81</xdr:col>
      <xdr:colOff>50800</xdr:colOff>
      <xdr:row>38</xdr:row>
      <xdr:rowOff>127793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4592300" y="6633178"/>
          <a:ext cx="889000" cy="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58114</xdr:rowOff>
    </xdr:from>
    <xdr:to>
      <xdr:col>81</xdr:col>
      <xdr:colOff>101600</xdr:colOff>
      <xdr:row>38</xdr:row>
      <xdr:rowOff>159714</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4791</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34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118078</xdr:rowOff>
    </xdr:from>
    <xdr:to>
      <xdr:col>76</xdr:col>
      <xdr:colOff>114300</xdr:colOff>
      <xdr:row>38</xdr:row>
      <xdr:rowOff>143175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633178"/>
          <a:ext cx="889000" cy="25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53333</xdr:rowOff>
    </xdr:from>
    <xdr:to>
      <xdr:col>76</xdr:col>
      <xdr:colOff>165100</xdr:colOff>
      <xdr:row>38</xdr:row>
      <xdr:rowOff>154933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56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34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138028</xdr:rowOff>
    </xdr:from>
    <xdr:to>
      <xdr:col>71</xdr:col>
      <xdr:colOff>177800</xdr:colOff>
      <xdr:row>38</xdr:row>
      <xdr:rowOff>143175</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653128"/>
          <a:ext cx="889000" cy="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52053</xdr:rowOff>
    </xdr:from>
    <xdr:to>
      <xdr:col>72</xdr:col>
      <xdr:colOff>38100</xdr:colOff>
      <xdr:row>38</xdr:row>
      <xdr:rowOff>153653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56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170180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34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26113</xdr:rowOff>
    </xdr:from>
    <xdr:to>
      <xdr:col>67</xdr:col>
      <xdr:colOff>101600</xdr:colOff>
      <xdr:row>38</xdr:row>
      <xdr:rowOff>127713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54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144241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31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27828</xdr:rowOff>
    </xdr:from>
    <xdr:to>
      <xdr:col>85</xdr:col>
      <xdr:colOff>177800</xdr:colOff>
      <xdr:row>38</xdr:row>
      <xdr:rowOff>129428</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54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50705</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39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76993</xdr:rowOff>
    </xdr:from>
    <xdr:to>
      <xdr:col>81</xdr:col>
      <xdr:colOff>101600</xdr:colOff>
      <xdr:row>39</xdr:row>
      <xdr:rowOff>7143</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59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169720</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68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67278</xdr:rowOff>
    </xdr:from>
    <xdr:to>
      <xdr:col>76</xdr:col>
      <xdr:colOff>165100</xdr:colOff>
      <xdr:row>38</xdr:row>
      <xdr:rowOff>168878</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58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160005</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67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92375</xdr:rowOff>
    </xdr:from>
    <xdr:to>
      <xdr:col>72</xdr:col>
      <xdr:colOff>38100</xdr:colOff>
      <xdr:row>39</xdr:row>
      <xdr:rowOff>22525</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60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13652</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70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87228</xdr:rowOff>
    </xdr:from>
    <xdr:to>
      <xdr:col>67</xdr:col>
      <xdr:colOff>101600</xdr:colOff>
      <xdr:row>39</xdr:row>
      <xdr:rowOff>17378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60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8505</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69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130766</xdr:rowOff>
    </xdr:from>
    <xdr:to>
      <xdr:col>85</xdr:col>
      <xdr:colOff>126364</xdr:colOff>
      <xdr:row>58</xdr:row>
      <xdr:rowOff>73593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8703266"/>
          <a:ext cx="1269" cy="1314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77420</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100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73593</xdr:rowOff>
    </xdr:from>
    <xdr:to>
      <xdr:col>86</xdr:col>
      <xdr:colOff>25400</xdr:colOff>
      <xdr:row>58</xdr:row>
      <xdr:rowOff>73593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1001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77443</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47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603,908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130766</xdr:rowOff>
    </xdr:from>
    <xdr:to>
      <xdr:col>86</xdr:col>
      <xdr:colOff>25400</xdr:colOff>
      <xdr:row>50</xdr:row>
      <xdr:rowOff>130766</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87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166851</xdr:rowOff>
    </xdr:from>
    <xdr:to>
      <xdr:col>85</xdr:col>
      <xdr:colOff>127000</xdr:colOff>
      <xdr:row>56</xdr:row>
      <xdr:rowOff>33522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5481300" y="9253701"/>
          <a:ext cx="838200" cy="38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130340</xdr:rowOff>
    </xdr:from>
    <xdr:ext cx="599010"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731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151913</xdr:rowOff>
    </xdr:from>
    <xdr:to>
      <xdr:col>85</xdr:col>
      <xdr:colOff>177800</xdr:colOff>
      <xdr:row>57</xdr:row>
      <xdr:rowOff>82063</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62687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166851</xdr:rowOff>
    </xdr:from>
    <xdr:to>
      <xdr:col>81</xdr:col>
      <xdr:colOff>50800</xdr:colOff>
      <xdr:row>56</xdr:row>
      <xdr:rowOff>168042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4592300" y="9253701"/>
          <a:ext cx="889000" cy="515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134670</xdr:rowOff>
    </xdr:from>
    <xdr:to>
      <xdr:col>81</xdr:col>
      <xdr:colOff>101600</xdr:colOff>
      <xdr:row>57</xdr:row>
      <xdr:rowOff>64820</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5430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55947</xdr:rowOff>
    </xdr:from>
    <xdr:ext cx="59901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181795" y="982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168042</xdr:rowOff>
    </xdr:from>
    <xdr:to>
      <xdr:col>76</xdr:col>
      <xdr:colOff>114300</xdr:colOff>
      <xdr:row>57</xdr:row>
      <xdr:rowOff>83046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3703300" y="9769242"/>
          <a:ext cx="889000" cy="86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146608</xdr:rowOff>
    </xdr:from>
    <xdr:to>
      <xdr:col>76</xdr:col>
      <xdr:colOff>165100</xdr:colOff>
      <xdr:row>57</xdr:row>
      <xdr:rowOff>76758</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541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67885</xdr:rowOff>
    </xdr:from>
    <xdr:ext cx="59901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292795" y="984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83046</xdr:rowOff>
    </xdr:from>
    <xdr:to>
      <xdr:col>71</xdr:col>
      <xdr:colOff>177800</xdr:colOff>
      <xdr:row>57</xdr:row>
      <xdr:rowOff>113038</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2814300" y="9855696"/>
          <a:ext cx="889000" cy="2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129426</xdr:rowOff>
    </xdr:from>
    <xdr:to>
      <xdr:col>72</xdr:col>
      <xdr:colOff>38100</xdr:colOff>
      <xdr:row>57</xdr:row>
      <xdr:rowOff>59576</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652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76103</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03795" y="950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140102</xdr:rowOff>
    </xdr:from>
    <xdr:to>
      <xdr:col>67</xdr:col>
      <xdr:colOff>101600</xdr:colOff>
      <xdr:row>57</xdr:row>
      <xdr:rowOff>70252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2763500" y="974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86779</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14795" y="9516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154172</xdr:rowOff>
    </xdr:from>
    <xdr:to>
      <xdr:col>85</xdr:col>
      <xdr:colOff>177800</xdr:colOff>
      <xdr:row>56</xdr:row>
      <xdr:rowOff>84322</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6268700" y="958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5599</xdr:rowOff>
    </xdr:from>
    <xdr:ext cx="599010"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435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116051</xdr:rowOff>
    </xdr:from>
    <xdr:to>
      <xdr:col>81</xdr:col>
      <xdr:colOff>101600</xdr:colOff>
      <xdr:row>54</xdr:row>
      <xdr:rowOff>46201</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5430500" y="920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62728</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181795" y="8978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117242</xdr:rowOff>
    </xdr:from>
    <xdr:to>
      <xdr:col>76</xdr:col>
      <xdr:colOff>165100</xdr:colOff>
      <xdr:row>57</xdr:row>
      <xdr:rowOff>47392</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4541500" y="971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63919</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292795" y="9493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32246</xdr:rowOff>
    </xdr:from>
    <xdr:to>
      <xdr:col>72</xdr:col>
      <xdr:colOff>38100</xdr:colOff>
      <xdr:row>57</xdr:row>
      <xdr:rowOff>133846</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3652500" y="980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124973</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89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62238</xdr:rowOff>
    </xdr:from>
    <xdr:to>
      <xdr:col>67</xdr:col>
      <xdr:colOff>101600</xdr:colOff>
      <xdr:row>57</xdr:row>
      <xdr:rowOff>163838</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2763500" y="983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154965</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92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98434</xdr:rowOff>
    </xdr:from>
    <xdr:to>
      <xdr:col>85</xdr:col>
      <xdr:colOff>126364</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271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45111</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04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98434</xdr:rowOff>
    </xdr:from>
    <xdr:to>
      <xdr:col>86</xdr:col>
      <xdr:colOff>25400</xdr:colOff>
      <xdr:row>71</xdr:row>
      <xdr:rowOff>98434</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27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114882</xdr:rowOff>
    </xdr:from>
    <xdr:ext cx="534377"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31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92005</xdr:rowOff>
    </xdr:from>
    <xdr:to>
      <xdr:col>85</xdr:col>
      <xdr:colOff>177800</xdr:colOff>
      <xdr:row>79</xdr:row>
      <xdr:rowOff>22155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164007</xdr:rowOff>
    </xdr:from>
    <xdr:to>
      <xdr:col>81</xdr:col>
      <xdr:colOff>50800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4592300" y="13537107"/>
          <a:ext cx="889000" cy="5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100532</xdr:rowOff>
    </xdr:from>
    <xdr:to>
      <xdr:col>81</xdr:col>
      <xdr:colOff>101600</xdr:colOff>
      <xdr:row>79</xdr:row>
      <xdr:rowOff>30682</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47209</xdr:rowOff>
    </xdr:from>
    <xdr:ext cx="534377"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14111" y="1324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164007</xdr:rowOff>
    </xdr:from>
    <xdr:to>
      <xdr:col>76</xdr:col>
      <xdr:colOff>114300</xdr:colOff>
      <xdr:row>79</xdr:row>
      <xdr:rowOff>31138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3703300" y="13537107"/>
          <a:ext cx="889000" cy="3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94204</xdr:rowOff>
    </xdr:from>
    <xdr:to>
      <xdr:col>76</xdr:col>
      <xdr:colOff>165100</xdr:colOff>
      <xdr:row>79</xdr:row>
      <xdr:rowOff>24354</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40881</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25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31138</xdr:rowOff>
    </xdr:from>
    <xdr:to>
      <xdr:col>71</xdr:col>
      <xdr:colOff>177800</xdr:colOff>
      <xdr:row>79</xdr:row>
      <xdr:rowOff>34323</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2814300" y="13575688"/>
          <a:ext cx="889000" cy="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109722</xdr:rowOff>
    </xdr:from>
    <xdr:to>
      <xdr:col>72</xdr:col>
      <xdr:colOff>38100</xdr:colOff>
      <xdr:row>79</xdr:row>
      <xdr:rowOff>39872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56399</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36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95960</xdr:rowOff>
    </xdr:from>
    <xdr:to>
      <xdr:col>67</xdr:col>
      <xdr:colOff>101600</xdr:colOff>
      <xdr:row>79</xdr:row>
      <xdr:rowOff>26110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42637</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47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113207</xdr:rowOff>
    </xdr:from>
    <xdr:to>
      <xdr:col>76</xdr:col>
      <xdr:colOff>165100</xdr:colOff>
      <xdr:row>79</xdr:row>
      <xdr:rowOff>43357</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48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34484</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25111" y="1357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151788</xdr:rowOff>
    </xdr:from>
    <xdr:to>
      <xdr:col>72</xdr:col>
      <xdr:colOff>38100</xdr:colOff>
      <xdr:row>79</xdr:row>
      <xdr:rowOff>81938</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52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73065</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68428" y="13617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154973</xdr:rowOff>
    </xdr:from>
    <xdr:to>
      <xdr:col>67</xdr:col>
      <xdr:colOff>101600</xdr:colOff>
      <xdr:row>79</xdr:row>
      <xdr:rowOff>85123</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52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76250</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79428" y="13620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13402</xdr:rowOff>
    </xdr:from>
    <xdr:to>
      <xdr:col>85</xdr:col>
      <xdr:colOff>126364</xdr:colOff>
      <xdr:row>99</xdr:row>
      <xdr:rowOff>43918</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15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47745</xdr:rowOff>
    </xdr:from>
    <xdr:ext cx="378565"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702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43918</xdr:rowOff>
    </xdr:from>
    <xdr:to>
      <xdr:col>86</xdr:col>
      <xdr:colOff>25400</xdr:colOff>
      <xdr:row>99</xdr:row>
      <xdr:rowOff>43918</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7017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131529</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9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13402</xdr:rowOff>
    </xdr:from>
    <xdr:to>
      <xdr:col>86</xdr:col>
      <xdr:colOff>25400</xdr:colOff>
      <xdr:row>91</xdr:row>
      <xdr:rowOff>13402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1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163996</xdr:rowOff>
    </xdr:from>
    <xdr:to>
      <xdr:col>85</xdr:col>
      <xdr:colOff>127000</xdr:colOff>
      <xdr:row>97</xdr:row>
      <xdr:rowOff>166742</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5481300" y="16794646"/>
          <a:ext cx="838200" cy="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85726</xdr:rowOff>
    </xdr:from>
    <xdr:ext cx="599010"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544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62849</xdr:rowOff>
    </xdr:from>
    <xdr:to>
      <xdr:col>85</xdr:col>
      <xdr:colOff>177800</xdr:colOff>
      <xdr:row>97</xdr:row>
      <xdr:rowOff>164449</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166742</xdr:rowOff>
    </xdr:from>
    <xdr:to>
      <xdr:col>81</xdr:col>
      <xdr:colOff>50800</xdr:colOff>
      <xdr:row>98</xdr:row>
      <xdr:rowOff>7657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4592300" y="16797392"/>
          <a:ext cx="889000" cy="1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53711</xdr:rowOff>
    </xdr:from>
    <xdr:to>
      <xdr:col>81</xdr:col>
      <xdr:colOff>101600</xdr:colOff>
      <xdr:row>97</xdr:row>
      <xdr:rowOff>155311</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388</xdr:rowOff>
    </xdr:from>
    <xdr:ext cx="59901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181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7657</xdr:rowOff>
    </xdr:from>
    <xdr:to>
      <xdr:col>76</xdr:col>
      <xdr:colOff>114300</xdr:colOff>
      <xdr:row>98</xdr:row>
      <xdr:rowOff>8941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3703300" y="16809757"/>
          <a:ext cx="889000" cy="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58032</xdr:rowOff>
    </xdr:from>
    <xdr:to>
      <xdr:col>76</xdr:col>
      <xdr:colOff>165100</xdr:colOff>
      <xdr:row>97</xdr:row>
      <xdr:rowOff>159632</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4709</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292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141843</xdr:rowOff>
    </xdr:from>
    <xdr:to>
      <xdr:col>71</xdr:col>
      <xdr:colOff>177800</xdr:colOff>
      <xdr:row>98</xdr:row>
      <xdr:rowOff>8941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814300" y="16772493"/>
          <a:ext cx="889000" cy="38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57916</xdr:rowOff>
    </xdr:from>
    <xdr:to>
      <xdr:col>72</xdr:col>
      <xdr:colOff>38100</xdr:colOff>
      <xdr:row>97</xdr:row>
      <xdr:rowOff>159516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4593</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03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52617</xdr:rowOff>
    </xdr:from>
    <xdr:to>
      <xdr:col>67</xdr:col>
      <xdr:colOff>101600</xdr:colOff>
      <xdr:row>97</xdr:row>
      <xdr:rowOff>154217</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170744</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14795"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113196</xdr:rowOff>
    </xdr:from>
    <xdr:to>
      <xdr:col>85</xdr:col>
      <xdr:colOff>177800</xdr:colOff>
      <xdr:row>98</xdr:row>
      <xdr:rowOff>43346</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74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91623</xdr:rowOff>
    </xdr:from>
    <xdr:ext cx="599010"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722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115942</xdr:rowOff>
    </xdr:from>
    <xdr:to>
      <xdr:col>81</xdr:col>
      <xdr:colOff>101600</xdr:colOff>
      <xdr:row>98</xdr:row>
      <xdr:rowOff>46092</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74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37219</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181795" y="16839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128307</xdr:rowOff>
    </xdr:from>
    <xdr:to>
      <xdr:col>76</xdr:col>
      <xdr:colOff>165100</xdr:colOff>
      <xdr:row>98</xdr:row>
      <xdr:rowOff>58457</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75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49584</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292795" y="1685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129591</xdr:rowOff>
    </xdr:from>
    <xdr:to>
      <xdr:col>72</xdr:col>
      <xdr:colOff>38100</xdr:colOff>
      <xdr:row>98</xdr:row>
      <xdr:rowOff>59741</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76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50868</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03795" y="16852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91043</xdr:rowOff>
    </xdr:from>
    <xdr:to>
      <xdr:col>67</xdr:col>
      <xdr:colOff>101600</xdr:colOff>
      <xdr:row>98</xdr:row>
      <xdr:rowOff>21193</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72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12320</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14795" y="16814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34270</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flipV="1">
          <a:off x="22159595" y="5177770"/>
          <a:ext cx="1269" cy="14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10258</xdr:rowOff>
    </xdr:from>
    <xdr:ext cx="249299" cy="259045"/>
    <xdr:sp macro="" textlink="">
      <xdr:nvSpPr>
        <xdr:cNvPr id="734" name="諸支出金最小値テキスト">
          <a:extLst>
            <a:ext uri="{FF2B5EF4-FFF2-40B4-BE49-F238E27FC236}">
              <a16:creationId xmlns:a16="http://schemas.microsoft.com/office/drawing/2014/main" id="{00000000-0008-0000-0700-0000DE020000}"/>
            </a:ext>
          </a:extLst>
        </xdr:cNvPr>
        <xdr:cNvSpPr txBox="1"/>
      </xdr:nvSpPr>
      <xdr:spPr>
        <a:xfrm>
          <a:off x="22212300" y="6696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152397</xdr:rowOff>
    </xdr:from>
    <xdr:ext cx="534377" cy="259045"/>
    <xdr:sp macro="" textlink="">
      <xdr:nvSpPr>
        <xdr:cNvPr id="736" name="諸支出金最大値テキスト">
          <a:extLst>
            <a:ext uri="{FF2B5EF4-FFF2-40B4-BE49-F238E27FC236}">
              <a16:creationId xmlns:a16="http://schemas.microsoft.com/office/drawing/2014/main" id="{00000000-0008-0000-0700-0000E0020000}"/>
            </a:ext>
          </a:extLst>
        </xdr:cNvPr>
        <xdr:cNvSpPr txBox="1"/>
      </xdr:nvSpPr>
      <xdr:spPr>
        <a:xfrm>
          <a:off x="22212300" y="495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32,306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34270</xdr:rowOff>
    </xdr:from>
    <xdr:to>
      <xdr:col>116</xdr:col>
      <xdr:colOff>152400</xdr:colOff>
      <xdr:row>30</xdr:row>
      <xdr:rowOff>34270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517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99158</xdr:rowOff>
    </xdr:from>
    <xdr:ext cx="378565" cy="259045"/>
    <xdr:sp macro="" textlink="">
      <xdr:nvSpPr>
        <xdr:cNvPr id="739" name="諸支出金平均値テキスト">
          <a:extLst>
            <a:ext uri="{FF2B5EF4-FFF2-40B4-BE49-F238E27FC236}">
              <a16:creationId xmlns:a16="http://schemas.microsoft.com/office/drawing/2014/main" id="{00000000-0008-0000-0700-0000E3020000}"/>
            </a:ext>
          </a:extLst>
        </xdr:cNvPr>
        <xdr:cNvSpPr txBox="1"/>
      </xdr:nvSpPr>
      <xdr:spPr>
        <a:xfrm>
          <a:off x="22212300" y="6442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76281</xdr:rowOff>
    </xdr:from>
    <xdr:to>
      <xdr:col>116</xdr:col>
      <xdr:colOff>114300</xdr:colOff>
      <xdr:row>39</xdr:row>
      <xdr:rowOff>6431</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21107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69241</xdr:rowOff>
    </xdr:from>
    <xdr:to>
      <xdr:col>112</xdr:col>
      <xdr:colOff>38100</xdr:colOff>
      <xdr:row>38</xdr:row>
      <xdr:rowOff>170841</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1272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15917</xdr:rowOff>
    </xdr:from>
    <xdr:ext cx="378565"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34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60599</xdr:rowOff>
    </xdr:from>
    <xdr:to>
      <xdr:col>107</xdr:col>
      <xdr:colOff>101600</xdr:colOff>
      <xdr:row>38</xdr:row>
      <xdr:rowOff>162199</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0383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7276</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245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63571</xdr:rowOff>
    </xdr:from>
    <xdr:to>
      <xdr:col>102</xdr:col>
      <xdr:colOff>165100</xdr:colOff>
      <xdr:row>38</xdr:row>
      <xdr:rowOff>165171</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9494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10248</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356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151674</xdr:rowOff>
    </xdr:from>
    <xdr:to>
      <xdr:col>98</xdr:col>
      <xdr:colOff>38100</xdr:colOff>
      <xdr:row>38</xdr:row>
      <xdr:rowOff>81824</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8605500" y="64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98351</xdr:rowOff>
    </xdr:from>
    <xdr:ext cx="469744"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21428" y="627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54708</xdr:rowOff>
    </xdr:from>
    <xdr:ext cx="249299" cy="259045"/>
    <xdr:sp macro="" textlink="">
      <xdr:nvSpPr>
        <xdr:cNvPr id="758" name="諸支出金該当値テキスト">
          <a:extLst>
            <a:ext uri="{FF2B5EF4-FFF2-40B4-BE49-F238E27FC236}">
              <a16:creationId xmlns:a16="http://schemas.microsoft.com/office/drawing/2014/main" id="{00000000-0008-0000-0700-0000F6020000}"/>
            </a:ext>
          </a:extLst>
        </xdr:cNvPr>
        <xdr:cNvSpPr txBox="1"/>
      </xdr:nvSpPr>
      <xdr:spPr>
        <a:xfrm>
          <a:off x="22212300" y="6569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40716</xdr:rowOff>
    </xdr:from>
    <xdr:to>
      <xdr:col>116</xdr:col>
      <xdr:colOff>62864</xdr:colOff>
      <xdr:row>58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flipV="1">
          <a:off x="22159595" y="8784666"/>
          <a:ext cx="1269" cy="1184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76255</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1002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158843</xdr:rowOff>
    </xdr:from>
    <xdr:ext cx="534377"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855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40716</xdr:rowOff>
    </xdr:from>
    <xdr:to>
      <xdr:col>116</xdr:col>
      <xdr:colOff>152400</xdr:colOff>
      <xdr:row>51</xdr:row>
      <xdr:rowOff>40716</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878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165155</xdr:rowOff>
    </xdr:from>
    <xdr:ext cx="313932"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766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91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120705</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893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教育費は、新中学校校舎整備事業の普通建設事業費の増が主な要因で、住民一人当たり</a:t>
          </a:r>
          <a:r>
            <a:rPr kumimoji="1" lang="en-US" altLang="ja-JP" sz="1100">
              <a:solidFill>
                <a:schemeClr val="dk1"/>
              </a:solidFill>
              <a:effectLst/>
              <a:latin typeface="+mn-lt"/>
              <a:ea typeface="+mn-ea"/>
              <a:cs typeface="+mn-cs"/>
            </a:rPr>
            <a:t>196,447</a:t>
          </a:r>
          <a:r>
            <a:rPr kumimoji="1" lang="ja-JP" altLang="ja-JP" sz="1100">
              <a:solidFill>
                <a:schemeClr val="dk1"/>
              </a:solidFill>
              <a:effectLst/>
              <a:latin typeface="+mn-lt"/>
              <a:ea typeface="+mn-ea"/>
              <a:cs typeface="+mn-cs"/>
            </a:rPr>
            <a:t>円で、類似団体平均と比べ高い状況となっている。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北海道興部町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実質収支比率は前年と比較して</a:t>
          </a:r>
          <a:r>
            <a:rPr kumimoji="1" lang="en-US" altLang="ja-JP" sz="1100">
              <a:solidFill>
                <a:schemeClr val="dk1"/>
              </a:solidFill>
              <a:effectLst/>
              <a:latin typeface="+mn-lt"/>
              <a:ea typeface="+mn-ea"/>
              <a:cs typeface="+mn-cs"/>
            </a:rPr>
            <a:t>0.56</a:t>
          </a:r>
          <a:r>
            <a:rPr kumimoji="1" lang="ja-JP" altLang="ja-JP" sz="1100">
              <a:solidFill>
                <a:schemeClr val="dk1"/>
              </a:solidFill>
              <a:effectLst/>
              <a:latin typeface="+mn-lt"/>
              <a:ea typeface="+mn-ea"/>
              <a:cs typeface="+mn-cs"/>
            </a:rPr>
            <a:t>％減で、実質単年度収支は</a:t>
          </a:r>
          <a:r>
            <a:rPr kumimoji="1" lang="en-US" altLang="ja-JP" sz="1100">
              <a:solidFill>
                <a:schemeClr val="dk1"/>
              </a:solidFill>
              <a:effectLst/>
              <a:latin typeface="+mn-lt"/>
              <a:ea typeface="+mn-ea"/>
              <a:cs typeface="+mn-cs"/>
            </a:rPr>
            <a:t>1.18</a:t>
          </a:r>
          <a:r>
            <a:rPr kumimoji="1" lang="ja-JP" altLang="ja-JP" sz="1100">
              <a:solidFill>
                <a:schemeClr val="dk1"/>
              </a:solidFill>
              <a:effectLst/>
              <a:latin typeface="+mn-lt"/>
              <a:ea typeface="+mn-ea"/>
              <a:cs typeface="+mn-cs"/>
            </a:rPr>
            <a:t>％増となっている。</a:t>
          </a:r>
          <a:endParaRPr lang="ja-JP" altLang="ja-JP" sz="1400">
            <a:effectLst/>
          </a:endParaRPr>
        </a:p>
        <a:p>
          <a:r>
            <a:rPr kumimoji="1" lang="ja-JP" altLang="ja-JP" sz="1100">
              <a:solidFill>
                <a:schemeClr val="dk1"/>
              </a:solidFill>
              <a:effectLst/>
              <a:latin typeface="+mn-lt"/>
              <a:ea typeface="+mn-ea"/>
              <a:cs typeface="+mn-cs"/>
            </a:rPr>
            <a:t>　財政調整基金残高は、新中学校校舎整備事業等の財源として取崩したため</a:t>
          </a:r>
          <a:r>
            <a:rPr kumimoji="1" lang="en-US" altLang="ja-JP" sz="1100">
              <a:solidFill>
                <a:schemeClr val="dk1"/>
              </a:solidFill>
              <a:effectLst/>
              <a:latin typeface="+mn-lt"/>
              <a:ea typeface="+mn-ea"/>
              <a:cs typeface="+mn-cs"/>
            </a:rPr>
            <a:t>2.61</a:t>
          </a:r>
          <a:r>
            <a:rPr kumimoji="1" lang="ja-JP" altLang="ja-JP" sz="1100">
              <a:solidFill>
                <a:schemeClr val="dk1"/>
              </a:solidFill>
              <a:effectLst/>
              <a:latin typeface="+mn-lt"/>
              <a:ea typeface="+mn-ea"/>
              <a:cs typeface="+mn-cs"/>
            </a:rPr>
            <a:t>％の減となっている。</a:t>
          </a:r>
          <a:endParaRPr lang="ja-JP" altLang="ja-JP" sz="1400">
            <a:effectLst/>
          </a:endParaRPr>
        </a:p>
        <a:p>
          <a:r>
            <a:rPr kumimoji="1" lang="ja-JP" altLang="ja-JP" sz="1100">
              <a:solidFill>
                <a:schemeClr val="dk1"/>
              </a:solidFill>
              <a:effectLst/>
              <a:latin typeface="+mn-lt"/>
              <a:ea typeface="+mn-ea"/>
              <a:cs typeface="+mn-cs"/>
            </a:rPr>
            <a:t>　今後も税収の伸びは期待できないことから、財政調整基金の取崩し等、厳しい財政運営になることが予想される。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北海道興部町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一般会計及び全ての特別会計で黒字となっている。</a:t>
          </a:r>
          <a:endParaRPr lang="ja-JP" altLang="ja-JP" sz="1400">
            <a:effectLst/>
          </a:endParaRPr>
        </a:p>
        <a:p>
          <a:r>
            <a:rPr kumimoji="1" lang="ja-JP" altLang="ja-JP" sz="1100">
              <a:solidFill>
                <a:schemeClr val="dk1"/>
              </a:solidFill>
              <a:effectLst/>
              <a:latin typeface="+mn-lt"/>
              <a:ea typeface="+mn-ea"/>
              <a:cs typeface="+mn-cs"/>
            </a:rPr>
            <a:t>　今後も各会計で健全適正な財政運営、企業運営を行っていく。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opLeftCell="A1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5219626</v>
      </c>
      <c r="BO4" s="430"/>
      <c r="BP4" s="430"/>
      <c r="BQ4" s="430"/>
      <c r="BR4" s="430"/>
      <c r="BS4" s="430"/>
      <c r="BT4" s="430"/>
      <c r="BU4" s="431"/>
      <c r="BV4" s="429">
        <v>5674839</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5.3</v>
      </c>
      <c r="CU4" s="436"/>
      <c r="CV4" s="436"/>
      <c r="CW4" s="436"/>
      <c r="CX4" s="436"/>
      <c r="CY4" s="436"/>
      <c r="CZ4" s="436"/>
      <c r="DA4" s="437"/>
      <c r="DB4" s="435">
        <v>5.9</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5066267</v>
      </c>
      <c r="BO5" s="467"/>
      <c r="BP5" s="467"/>
      <c r="BQ5" s="467"/>
      <c r="BR5" s="467"/>
      <c r="BS5" s="467"/>
      <c r="BT5" s="467"/>
      <c r="BU5" s="468"/>
      <c r="BV5" s="466">
        <v>5503394</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79</v>
      </c>
      <c r="CU5" s="464"/>
      <c r="CV5" s="464"/>
      <c r="CW5" s="464"/>
      <c r="CX5" s="464"/>
      <c r="CY5" s="464"/>
      <c r="CZ5" s="464"/>
      <c r="DA5" s="465"/>
      <c r="DB5" s="463">
        <v>77.5</v>
      </c>
      <c r="DC5" s="464"/>
      <c r="DD5" s="464"/>
      <c r="DE5" s="464"/>
      <c r="DF5" s="464"/>
      <c r="DG5" s="464"/>
      <c r="DH5" s="464"/>
      <c r="DI5" s="465"/>
      <c r="DJ5" s="185"/>
      <c r="DK5" s="185"/>
      <c r="DL5" s="185"/>
      <c r="DM5" s="185"/>
      <c r="DN5" s="185"/>
      <c r="DO5" s="185"/>
    </row>
    <row r="6" spans="1:119" ht="18.75" customHeight="1" x14ac:dyDescent="0.15">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101</v>
      </c>
      <c r="AV6" s="499"/>
      <c r="AW6" s="499"/>
      <c r="AX6" s="499"/>
      <c r="AY6" s="500" t="s">
        <v>102</v>
      </c>
      <c r="AZ6" s="501"/>
      <c r="BA6" s="501"/>
      <c r="BB6" s="501"/>
      <c r="BC6" s="501"/>
      <c r="BD6" s="501"/>
      <c r="BE6" s="501"/>
      <c r="BF6" s="501"/>
      <c r="BG6" s="501"/>
      <c r="BH6" s="501"/>
      <c r="BI6" s="501"/>
      <c r="BJ6" s="501"/>
      <c r="BK6" s="501"/>
      <c r="BL6" s="501"/>
      <c r="BM6" s="502"/>
      <c r="BN6" s="466">
        <v>153359</v>
      </c>
      <c r="BO6" s="467"/>
      <c r="BP6" s="467"/>
      <c r="BQ6" s="467"/>
      <c r="BR6" s="467"/>
      <c r="BS6" s="467"/>
      <c r="BT6" s="467"/>
      <c r="BU6" s="468"/>
      <c r="BV6" s="466">
        <v>171445</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82.1</v>
      </c>
      <c r="CU6" s="504"/>
      <c r="CV6" s="504"/>
      <c r="CW6" s="504"/>
      <c r="CX6" s="504"/>
      <c r="CY6" s="504"/>
      <c r="CZ6" s="504"/>
      <c r="DA6" s="505"/>
      <c r="DB6" s="503">
        <v>80.7</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105</v>
      </c>
      <c r="AV7" s="499"/>
      <c r="AW7" s="499"/>
      <c r="AX7" s="499"/>
      <c r="AY7" s="500" t="s">
        <v>106</v>
      </c>
      <c r="AZ7" s="501"/>
      <c r="BA7" s="501"/>
      <c r="BB7" s="501"/>
      <c r="BC7" s="501"/>
      <c r="BD7" s="501"/>
      <c r="BE7" s="501"/>
      <c r="BF7" s="501"/>
      <c r="BG7" s="501"/>
      <c r="BH7" s="501"/>
      <c r="BI7" s="501"/>
      <c r="BJ7" s="501"/>
      <c r="BK7" s="501"/>
      <c r="BL7" s="501"/>
      <c r="BM7" s="502"/>
      <c r="BN7" s="466">
        <v>4348</v>
      </c>
      <c r="BO7" s="467"/>
      <c r="BP7" s="467"/>
      <c r="BQ7" s="467"/>
      <c r="BR7" s="467"/>
      <c r="BS7" s="467"/>
      <c r="BT7" s="467"/>
      <c r="BU7" s="468"/>
      <c r="BV7" s="466">
        <v>3710</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2792393</v>
      </c>
      <c r="CU7" s="467"/>
      <c r="CV7" s="467"/>
      <c r="CW7" s="467"/>
      <c r="CX7" s="467"/>
      <c r="CY7" s="467"/>
      <c r="CZ7" s="467"/>
      <c r="DA7" s="468"/>
      <c r="DB7" s="466">
        <v>2843731</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109</v>
      </c>
      <c r="AV8" s="499"/>
      <c r="AW8" s="499"/>
      <c r="AX8" s="499"/>
      <c r="AY8" s="500" t="s">
        <v>110</v>
      </c>
      <c r="AZ8" s="501"/>
      <c r="BA8" s="501"/>
      <c r="BB8" s="501"/>
      <c r="BC8" s="501"/>
      <c r="BD8" s="501"/>
      <c r="BE8" s="501"/>
      <c r="BF8" s="501"/>
      <c r="BG8" s="501"/>
      <c r="BH8" s="501"/>
      <c r="BI8" s="501"/>
      <c r="BJ8" s="501"/>
      <c r="BK8" s="501"/>
      <c r="BL8" s="501"/>
      <c r="BM8" s="502"/>
      <c r="BN8" s="466">
        <v>149011</v>
      </c>
      <c r="BO8" s="467"/>
      <c r="BP8" s="467"/>
      <c r="BQ8" s="467"/>
      <c r="BR8" s="467"/>
      <c r="BS8" s="467"/>
      <c r="BT8" s="467"/>
      <c r="BU8" s="468"/>
      <c r="BV8" s="466">
        <v>167735</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0.22</v>
      </c>
      <c r="CU8" s="507"/>
      <c r="CV8" s="507"/>
      <c r="CW8" s="507"/>
      <c r="CX8" s="507"/>
      <c r="CY8" s="507"/>
      <c r="CZ8" s="507"/>
      <c r="DA8" s="508"/>
      <c r="DB8" s="506">
        <v>0.21</v>
      </c>
      <c r="DC8" s="507"/>
      <c r="DD8" s="507"/>
      <c r="DE8" s="507"/>
      <c r="DF8" s="507"/>
      <c r="DG8" s="507"/>
      <c r="DH8" s="507"/>
      <c r="DI8" s="508"/>
      <c r="DJ8" s="185"/>
      <c r="DK8" s="185"/>
      <c r="DL8" s="185"/>
      <c r="DM8" s="185"/>
      <c r="DN8" s="185"/>
      <c r="DO8" s="185"/>
    </row>
    <row r="9" spans="1:119" ht="18.75" customHeight="1" thickBot="1" x14ac:dyDescent="0.2">
      <c r="A9" s="186"/>
      <c r="B9" s="460" t="s">
        <v>112</v>
      </c>
      <c r="C9" s="461"/>
      <c r="D9" s="461"/>
      <c r="E9" s="461"/>
      <c r="F9" s="461"/>
      <c r="G9" s="461"/>
      <c r="H9" s="461"/>
      <c r="I9" s="461"/>
      <c r="J9" s="461"/>
      <c r="K9" s="509"/>
      <c r="L9" s="510" t="s">
        <v>113</v>
      </c>
      <c r="M9" s="511"/>
      <c r="N9" s="511"/>
      <c r="O9" s="511"/>
      <c r="P9" s="511"/>
      <c r="Q9" s="512"/>
      <c r="R9" s="513">
        <v>3909</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116</v>
      </c>
      <c r="AV9" s="499"/>
      <c r="AW9" s="499"/>
      <c r="AX9" s="499"/>
      <c r="AY9" s="500" t="s">
        <v>117</v>
      </c>
      <c r="AZ9" s="501"/>
      <c r="BA9" s="501"/>
      <c r="BB9" s="501"/>
      <c r="BC9" s="501"/>
      <c r="BD9" s="501"/>
      <c r="BE9" s="501"/>
      <c r="BF9" s="501"/>
      <c r="BG9" s="501"/>
      <c r="BH9" s="501"/>
      <c r="BI9" s="501"/>
      <c r="BJ9" s="501"/>
      <c r="BK9" s="501"/>
      <c r="BL9" s="501"/>
      <c r="BM9" s="502"/>
      <c r="BN9" s="466">
        <v>-18724</v>
      </c>
      <c r="BO9" s="467"/>
      <c r="BP9" s="467"/>
      <c r="BQ9" s="467"/>
      <c r="BR9" s="467"/>
      <c r="BS9" s="467"/>
      <c r="BT9" s="467"/>
      <c r="BU9" s="468"/>
      <c r="BV9" s="466">
        <v>-16062</v>
      </c>
      <c r="BW9" s="467"/>
      <c r="BX9" s="467"/>
      <c r="BY9" s="467"/>
      <c r="BZ9" s="467"/>
      <c r="CA9" s="467"/>
      <c r="CB9" s="467"/>
      <c r="CC9" s="468"/>
      <c r="CD9" s="469" t="s">
        <v>118</v>
      </c>
      <c r="CE9" s="470"/>
      <c r="CF9" s="470"/>
      <c r="CG9" s="470"/>
      <c r="CH9" s="470"/>
      <c r="CI9" s="470"/>
      <c r="CJ9" s="470"/>
      <c r="CK9" s="470"/>
      <c r="CL9" s="470"/>
      <c r="CM9" s="470"/>
      <c r="CN9" s="470"/>
      <c r="CO9" s="470"/>
      <c r="CP9" s="470"/>
      <c r="CQ9" s="470"/>
      <c r="CR9" s="470"/>
      <c r="CS9" s="471"/>
      <c r="CT9" s="463">
        <v>12.5</v>
      </c>
      <c r="CU9" s="464"/>
      <c r="CV9" s="464"/>
      <c r="CW9" s="464"/>
      <c r="CX9" s="464"/>
      <c r="CY9" s="464"/>
      <c r="CZ9" s="464"/>
      <c r="DA9" s="465"/>
      <c r="DB9" s="463">
        <v>12.1</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119</v>
      </c>
      <c r="M10" s="496"/>
      <c r="N10" s="496"/>
      <c r="O10" s="496"/>
      <c r="P10" s="496"/>
      <c r="Q10" s="497"/>
      <c r="R10" s="517">
        <v>4301</v>
      </c>
      <c r="S10" s="518"/>
      <c r="T10" s="518"/>
      <c r="U10" s="518"/>
      <c r="V10" s="519"/>
      <c r="W10" s="454"/>
      <c r="X10" s="455"/>
      <c r="Y10" s="455"/>
      <c r="Z10" s="455"/>
      <c r="AA10" s="455"/>
      <c r="AB10" s="455"/>
      <c r="AC10" s="455"/>
      <c r="AD10" s="455"/>
      <c r="AE10" s="455"/>
      <c r="AF10" s="455"/>
      <c r="AG10" s="455"/>
      <c r="AH10" s="455"/>
      <c r="AI10" s="455"/>
      <c r="AJ10" s="455"/>
      <c r="AK10" s="455"/>
      <c r="AL10" s="458"/>
      <c r="AM10" s="495" t="s">
        <v>120</v>
      </c>
      <c r="AN10" s="496"/>
      <c r="AO10" s="496"/>
      <c r="AP10" s="496"/>
      <c r="AQ10" s="496"/>
      <c r="AR10" s="496"/>
      <c r="AS10" s="496"/>
      <c r="AT10" s="497"/>
      <c r="AU10" s="498" t="s">
        <v>121</v>
      </c>
      <c r="AV10" s="499"/>
      <c r="AW10" s="499"/>
      <c r="AX10" s="499"/>
      <c r="AY10" s="500" t="s">
        <v>122</v>
      </c>
      <c r="AZ10" s="501"/>
      <c r="BA10" s="501"/>
      <c r="BB10" s="501"/>
      <c r="BC10" s="501"/>
      <c r="BD10" s="501"/>
      <c r="BE10" s="501"/>
      <c r="BF10" s="501"/>
      <c r="BG10" s="501"/>
      <c r="BH10" s="501"/>
      <c r="BI10" s="501"/>
      <c r="BJ10" s="501"/>
      <c r="BK10" s="501"/>
      <c r="BL10" s="501"/>
      <c r="BM10" s="502"/>
      <c r="BN10" s="466">
        <v>35166</v>
      </c>
      <c r="BO10" s="467"/>
      <c r="BP10" s="467"/>
      <c r="BQ10" s="467"/>
      <c r="BR10" s="467"/>
      <c r="BS10" s="467"/>
      <c r="BT10" s="467"/>
      <c r="BU10" s="468"/>
      <c r="BV10" s="466">
        <v>48848</v>
      </c>
      <c r="BW10" s="467"/>
      <c r="BX10" s="467"/>
      <c r="BY10" s="467"/>
      <c r="BZ10" s="467"/>
      <c r="CA10" s="467"/>
      <c r="CB10" s="467"/>
      <c r="CC10" s="468"/>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124</v>
      </c>
      <c r="M11" s="521"/>
      <c r="N11" s="521"/>
      <c r="O11" s="521"/>
      <c r="P11" s="521"/>
      <c r="Q11" s="522"/>
      <c r="R11" s="523" t="s">
        <v>125</v>
      </c>
      <c r="S11" s="524"/>
      <c r="T11" s="524"/>
      <c r="U11" s="524"/>
      <c r="V11" s="525"/>
      <c r="W11" s="454"/>
      <c r="X11" s="455"/>
      <c r="Y11" s="455"/>
      <c r="Z11" s="455"/>
      <c r="AA11" s="455"/>
      <c r="AB11" s="455"/>
      <c r="AC11" s="455"/>
      <c r="AD11" s="455"/>
      <c r="AE11" s="455"/>
      <c r="AF11" s="455"/>
      <c r="AG11" s="455"/>
      <c r="AH11" s="455"/>
      <c r="AI11" s="455"/>
      <c r="AJ11" s="455"/>
      <c r="AK11" s="455"/>
      <c r="AL11" s="458"/>
      <c r="AM11" s="495" t="s">
        <v>126</v>
      </c>
      <c r="AN11" s="496"/>
      <c r="AO11" s="496"/>
      <c r="AP11" s="496"/>
      <c r="AQ11" s="496"/>
      <c r="AR11" s="496"/>
      <c r="AS11" s="496"/>
      <c r="AT11" s="497"/>
      <c r="AU11" s="498" t="s">
        <v>127</v>
      </c>
      <c r="AV11" s="499"/>
      <c r="AW11" s="499"/>
      <c r="AX11" s="499"/>
      <c r="AY11" s="500" t="s">
        <v>128</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129</v>
      </c>
      <c r="CE11" s="470"/>
      <c r="CF11" s="470"/>
      <c r="CG11" s="470"/>
      <c r="CH11" s="470"/>
      <c r="CI11" s="470"/>
      <c r="CJ11" s="470"/>
      <c r="CK11" s="470"/>
      <c r="CL11" s="470"/>
      <c r="CM11" s="470"/>
      <c r="CN11" s="470"/>
      <c r="CO11" s="470"/>
      <c r="CP11" s="470"/>
      <c r="CQ11" s="470"/>
      <c r="CR11" s="470"/>
      <c r="CS11" s="471"/>
      <c r="CT11" s="506" t="s">
        <v>130</v>
      </c>
      <c r="CU11" s="507"/>
      <c r="CV11" s="507"/>
      <c r="CW11" s="507"/>
      <c r="CX11" s="507"/>
      <c r="CY11" s="507"/>
      <c r="CZ11" s="507"/>
      <c r="DA11" s="508"/>
      <c r="DB11" s="506" t="s">
        <v>131</v>
      </c>
      <c r="DC11" s="507"/>
      <c r="DD11" s="507"/>
      <c r="DE11" s="507"/>
      <c r="DF11" s="507"/>
      <c r="DG11" s="507"/>
      <c r="DH11" s="507"/>
      <c r="DI11" s="508"/>
      <c r="DJ11" s="185"/>
      <c r="DK11" s="185"/>
      <c r="DL11" s="185"/>
      <c r="DM11" s="185"/>
      <c r="DN11" s="185"/>
      <c r="DO11" s="185"/>
    </row>
    <row r="12" spans="1:119" ht="18.75" customHeight="1" x14ac:dyDescent="0.15">
      <c r="A12" s="186"/>
      <c r="B12" s="526" t="s">
        <v>132</v>
      </c>
      <c r="C12" s="527"/>
      <c r="D12" s="527"/>
      <c r="E12" s="527"/>
      <c r="F12" s="527"/>
      <c r="G12" s="527"/>
      <c r="H12" s="527"/>
      <c r="I12" s="527"/>
      <c r="J12" s="527"/>
      <c r="K12" s="528"/>
      <c r="L12" s="535" t="s">
        <v>133</v>
      </c>
      <c r="M12" s="536"/>
      <c r="N12" s="536"/>
      <c r="O12" s="536"/>
      <c r="P12" s="536"/>
      <c r="Q12" s="537"/>
      <c r="R12" s="538">
        <v>3815</v>
      </c>
      <c r="S12" s="539"/>
      <c r="T12" s="539"/>
      <c r="U12" s="539"/>
      <c r="V12" s="540"/>
      <c r="W12" s="541" t="s">
        <v>1</v>
      </c>
      <c r="X12" s="499"/>
      <c r="Y12" s="499"/>
      <c r="Z12" s="499"/>
      <c r="AA12" s="499"/>
      <c r="AB12" s="542"/>
      <c r="AC12" s="498" t="s">
        <v>134</v>
      </c>
      <c r="AD12" s="499"/>
      <c r="AE12" s="499"/>
      <c r="AF12" s="499"/>
      <c r="AG12" s="542"/>
      <c r="AH12" s="498" t="s">
        <v>135</v>
      </c>
      <c r="AI12" s="499"/>
      <c r="AJ12" s="499"/>
      <c r="AK12" s="499"/>
      <c r="AL12" s="543"/>
      <c r="AM12" s="495" t="s">
        <v>136</v>
      </c>
      <c r="AN12" s="496"/>
      <c r="AO12" s="496"/>
      <c r="AP12" s="496"/>
      <c r="AQ12" s="496"/>
      <c r="AR12" s="496"/>
      <c r="AS12" s="496"/>
      <c r="AT12" s="497"/>
      <c r="AU12" s="498" t="s">
        <v>127</v>
      </c>
      <c r="AV12" s="499"/>
      <c r="AW12" s="499"/>
      <c r="AX12" s="499"/>
      <c r="AY12" s="500" t="s">
        <v>137</v>
      </c>
      <c r="AZ12" s="501"/>
      <c r="BA12" s="501"/>
      <c r="BB12" s="501"/>
      <c r="BC12" s="501"/>
      <c r="BD12" s="501"/>
      <c r="BE12" s="501"/>
      <c r="BF12" s="501"/>
      <c r="BG12" s="501"/>
      <c r="BH12" s="501"/>
      <c r="BI12" s="501"/>
      <c r="BJ12" s="501"/>
      <c r="BK12" s="501"/>
      <c r="BL12" s="501"/>
      <c r="BM12" s="502"/>
      <c r="BN12" s="466">
        <v>142000</v>
      </c>
      <c r="BO12" s="467"/>
      <c r="BP12" s="467"/>
      <c r="BQ12" s="467"/>
      <c r="BR12" s="467"/>
      <c r="BS12" s="467"/>
      <c r="BT12" s="467"/>
      <c r="BU12" s="468"/>
      <c r="BV12" s="466">
        <v>194261</v>
      </c>
      <c r="BW12" s="467"/>
      <c r="BX12" s="467"/>
      <c r="BY12" s="467"/>
      <c r="BZ12" s="467"/>
      <c r="CA12" s="467"/>
      <c r="CB12" s="467"/>
      <c r="CC12" s="468"/>
      <c r="CD12" s="469" t="s">
        <v>138</v>
      </c>
      <c r="CE12" s="470"/>
      <c r="CF12" s="470"/>
      <c r="CG12" s="470"/>
      <c r="CH12" s="470"/>
      <c r="CI12" s="470"/>
      <c r="CJ12" s="470"/>
      <c r="CK12" s="470"/>
      <c r="CL12" s="470"/>
      <c r="CM12" s="470"/>
      <c r="CN12" s="470"/>
      <c r="CO12" s="470"/>
      <c r="CP12" s="470"/>
      <c r="CQ12" s="470"/>
      <c r="CR12" s="470"/>
      <c r="CS12" s="471"/>
      <c r="CT12" s="506" t="s">
        <v>139</v>
      </c>
      <c r="CU12" s="507"/>
      <c r="CV12" s="507"/>
      <c r="CW12" s="507"/>
      <c r="CX12" s="507"/>
      <c r="CY12" s="507"/>
      <c r="CZ12" s="507"/>
      <c r="DA12" s="508"/>
      <c r="DB12" s="506" t="s">
        <v>140</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141</v>
      </c>
      <c r="N13" s="555"/>
      <c r="O13" s="555"/>
      <c r="P13" s="555"/>
      <c r="Q13" s="556"/>
      <c r="R13" s="547">
        <v>3742</v>
      </c>
      <c r="S13" s="548"/>
      <c r="T13" s="548"/>
      <c r="U13" s="548"/>
      <c r="V13" s="549"/>
      <c r="W13" s="482" t="s">
        <v>142</v>
      </c>
      <c r="X13" s="483"/>
      <c r="Y13" s="483"/>
      <c r="Z13" s="483"/>
      <c r="AA13" s="483"/>
      <c r="AB13" s="473"/>
      <c r="AC13" s="517">
        <v>564</v>
      </c>
      <c r="AD13" s="518"/>
      <c r="AE13" s="518"/>
      <c r="AF13" s="518"/>
      <c r="AG13" s="557"/>
      <c r="AH13" s="517">
        <v>557</v>
      </c>
      <c r="AI13" s="518"/>
      <c r="AJ13" s="518"/>
      <c r="AK13" s="518"/>
      <c r="AL13" s="519"/>
      <c r="AM13" s="495" t="s">
        <v>143</v>
      </c>
      <c r="AN13" s="496"/>
      <c r="AO13" s="496"/>
      <c r="AP13" s="496"/>
      <c r="AQ13" s="496"/>
      <c r="AR13" s="496"/>
      <c r="AS13" s="496"/>
      <c r="AT13" s="497"/>
      <c r="AU13" s="498" t="s">
        <v>144</v>
      </c>
      <c r="AV13" s="499"/>
      <c r="AW13" s="499"/>
      <c r="AX13" s="499"/>
      <c r="AY13" s="500" t="s">
        <v>145</v>
      </c>
      <c r="AZ13" s="501"/>
      <c r="BA13" s="501"/>
      <c r="BB13" s="501"/>
      <c r="BC13" s="501"/>
      <c r="BD13" s="501"/>
      <c r="BE13" s="501"/>
      <c r="BF13" s="501"/>
      <c r="BG13" s="501"/>
      <c r="BH13" s="501"/>
      <c r="BI13" s="501"/>
      <c r="BJ13" s="501"/>
      <c r="BK13" s="501"/>
      <c r="BL13" s="501"/>
      <c r="BM13" s="502"/>
      <c r="BN13" s="466">
        <v>-125558</v>
      </c>
      <c r="BO13" s="467"/>
      <c r="BP13" s="467"/>
      <c r="BQ13" s="467"/>
      <c r="BR13" s="467"/>
      <c r="BS13" s="467"/>
      <c r="BT13" s="467"/>
      <c r="BU13" s="468"/>
      <c r="BV13" s="466">
        <v>-161475</v>
      </c>
      <c r="BW13" s="467"/>
      <c r="BX13" s="467"/>
      <c r="BY13" s="467"/>
      <c r="BZ13" s="467"/>
      <c r="CA13" s="467"/>
      <c r="CB13" s="467"/>
      <c r="CC13" s="468"/>
      <c r="CD13" s="469" t="s">
        <v>146</v>
      </c>
      <c r="CE13" s="470"/>
      <c r="CF13" s="470"/>
      <c r="CG13" s="470"/>
      <c r="CH13" s="470"/>
      <c r="CI13" s="470"/>
      <c r="CJ13" s="470"/>
      <c r="CK13" s="470"/>
      <c r="CL13" s="470"/>
      <c r="CM13" s="470"/>
      <c r="CN13" s="470"/>
      <c r="CO13" s="470"/>
      <c r="CP13" s="470"/>
      <c r="CQ13" s="470"/>
      <c r="CR13" s="470"/>
      <c r="CS13" s="471"/>
      <c r="CT13" s="463">
        <v>9.1</v>
      </c>
      <c r="CU13" s="464"/>
      <c r="CV13" s="464"/>
      <c r="CW13" s="464"/>
      <c r="CX13" s="464"/>
      <c r="CY13" s="464"/>
      <c r="CZ13" s="464"/>
      <c r="DA13" s="465"/>
      <c r="DB13" s="463">
        <v>8.9</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147</v>
      </c>
      <c r="M14" s="545"/>
      <c r="N14" s="545"/>
      <c r="O14" s="545"/>
      <c r="P14" s="545"/>
      <c r="Q14" s="546"/>
      <c r="R14" s="547">
        <v>3887</v>
      </c>
      <c r="S14" s="548"/>
      <c r="T14" s="548"/>
      <c r="U14" s="548"/>
      <c r="V14" s="549"/>
      <c r="W14" s="456"/>
      <c r="X14" s="457"/>
      <c r="Y14" s="457"/>
      <c r="Z14" s="457"/>
      <c r="AA14" s="457"/>
      <c r="AB14" s="446"/>
      <c r="AC14" s="550">
        <v>27.2</v>
      </c>
      <c r="AD14" s="551"/>
      <c r="AE14" s="551"/>
      <c r="AF14" s="551"/>
      <c r="AG14" s="552"/>
      <c r="AH14" s="550">
        <v>24.3</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148</v>
      </c>
      <c r="CE14" s="559"/>
      <c r="CF14" s="559"/>
      <c r="CG14" s="559"/>
      <c r="CH14" s="559"/>
      <c r="CI14" s="559"/>
      <c r="CJ14" s="559"/>
      <c r="CK14" s="559"/>
      <c r="CL14" s="559"/>
      <c r="CM14" s="559"/>
      <c r="CN14" s="559"/>
      <c r="CO14" s="559"/>
      <c r="CP14" s="559"/>
      <c r="CQ14" s="559"/>
      <c r="CR14" s="559"/>
      <c r="CS14" s="560"/>
      <c r="CT14" s="561">
        <v>9.8000000000000007</v>
      </c>
      <c r="CU14" s="562"/>
      <c r="CV14" s="562"/>
      <c r="CW14" s="562"/>
      <c r="CX14" s="562"/>
      <c r="CY14" s="562"/>
      <c r="CZ14" s="562"/>
      <c r="DA14" s="563"/>
      <c r="DB14" s="561">
        <v>6.6</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149</v>
      </c>
      <c r="N15" s="555"/>
      <c r="O15" s="555"/>
      <c r="P15" s="555"/>
      <c r="Q15" s="556"/>
      <c r="R15" s="547">
        <v>3812</v>
      </c>
      <c r="S15" s="548"/>
      <c r="T15" s="548"/>
      <c r="U15" s="548"/>
      <c r="V15" s="549"/>
      <c r="W15" s="482" t="s">
        <v>150</v>
      </c>
      <c r="X15" s="483"/>
      <c r="Y15" s="483"/>
      <c r="Z15" s="483"/>
      <c r="AA15" s="483"/>
      <c r="AB15" s="473"/>
      <c r="AC15" s="517">
        <v>523</v>
      </c>
      <c r="AD15" s="518"/>
      <c r="AE15" s="518"/>
      <c r="AF15" s="518"/>
      <c r="AG15" s="557"/>
      <c r="AH15" s="517">
        <v>626</v>
      </c>
      <c r="AI15" s="518"/>
      <c r="AJ15" s="518"/>
      <c r="AK15" s="518"/>
      <c r="AL15" s="519"/>
      <c r="AM15" s="495"/>
      <c r="AN15" s="496"/>
      <c r="AO15" s="496"/>
      <c r="AP15" s="496"/>
      <c r="AQ15" s="496"/>
      <c r="AR15" s="496"/>
      <c r="AS15" s="496"/>
      <c r="AT15" s="497"/>
      <c r="AU15" s="498"/>
      <c r="AV15" s="499"/>
      <c r="AW15" s="499"/>
      <c r="AX15" s="499"/>
      <c r="AY15" s="426" t="s">
        <v>151</v>
      </c>
      <c r="AZ15" s="427"/>
      <c r="BA15" s="427"/>
      <c r="BB15" s="427"/>
      <c r="BC15" s="427"/>
      <c r="BD15" s="427"/>
      <c r="BE15" s="427"/>
      <c r="BF15" s="427"/>
      <c r="BG15" s="427"/>
      <c r="BH15" s="427"/>
      <c r="BI15" s="427"/>
      <c r="BJ15" s="427"/>
      <c r="BK15" s="427"/>
      <c r="BL15" s="427"/>
      <c r="BM15" s="428"/>
      <c r="BN15" s="429">
        <v>559341</v>
      </c>
      <c r="BO15" s="430"/>
      <c r="BP15" s="430"/>
      <c r="BQ15" s="430"/>
      <c r="BR15" s="430"/>
      <c r="BS15" s="430"/>
      <c r="BT15" s="430"/>
      <c r="BU15" s="431"/>
      <c r="BV15" s="429">
        <v>554385</v>
      </c>
      <c r="BW15" s="430"/>
      <c r="BX15" s="430"/>
      <c r="BY15" s="430"/>
      <c r="BZ15" s="430"/>
      <c r="CA15" s="430"/>
      <c r="CB15" s="430"/>
      <c r="CC15" s="431"/>
      <c r="CD15" s="564" t="s">
        <v>152</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153</v>
      </c>
      <c r="M16" s="575"/>
      <c r="N16" s="575"/>
      <c r="O16" s="575"/>
      <c r="P16" s="575"/>
      <c r="Q16" s="576"/>
      <c r="R16" s="567" t="s">
        <v>154</v>
      </c>
      <c r="S16" s="568"/>
      <c r="T16" s="568"/>
      <c r="U16" s="568"/>
      <c r="V16" s="569"/>
      <c r="W16" s="456"/>
      <c r="X16" s="457"/>
      <c r="Y16" s="457"/>
      <c r="Z16" s="457"/>
      <c r="AA16" s="457"/>
      <c r="AB16" s="446"/>
      <c r="AC16" s="550">
        <v>25.2</v>
      </c>
      <c r="AD16" s="551"/>
      <c r="AE16" s="551"/>
      <c r="AF16" s="551"/>
      <c r="AG16" s="552"/>
      <c r="AH16" s="550">
        <v>27.3</v>
      </c>
      <c r="AI16" s="551"/>
      <c r="AJ16" s="551"/>
      <c r="AK16" s="551"/>
      <c r="AL16" s="553"/>
      <c r="AM16" s="495"/>
      <c r="AN16" s="496"/>
      <c r="AO16" s="496"/>
      <c r="AP16" s="496"/>
      <c r="AQ16" s="496"/>
      <c r="AR16" s="496"/>
      <c r="AS16" s="496"/>
      <c r="AT16" s="497"/>
      <c r="AU16" s="498"/>
      <c r="AV16" s="499"/>
      <c r="AW16" s="499"/>
      <c r="AX16" s="499"/>
      <c r="AY16" s="500" t="s">
        <v>155</v>
      </c>
      <c r="AZ16" s="501"/>
      <c r="BA16" s="501"/>
      <c r="BB16" s="501"/>
      <c r="BC16" s="501"/>
      <c r="BD16" s="501"/>
      <c r="BE16" s="501"/>
      <c r="BF16" s="501"/>
      <c r="BG16" s="501"/>
      <c r="BH16" s="501"/>
      <c r="BI16" s="501"/>
      <c r="BJ16" s="501"/>
      <c r="BK16" s="501"/>
      <c r="BL16" s="501"/>
      <c r="BM16" s="502"/>
      <c r="BN16" s="466">
        <v>2531780</v>
      </c>
      <c r="BO16" s="467"/>
      <c r="BP16" s="467"/>
      <c r="BQ16" s="467"/>
      <c r="BR16" s="467"/>
      <c r="BS16" s="467"/>
      <c r="BT16" s="467"/>
      <c r="BU16" s="468"/>
      <c r="BV16" s="466">
        <v>2599177</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156</v>
      </c>
      <c r="N17" s="571"/>
      <c r="O17" s="571"/>
      <c r="P17" s="571"/>
      <c r="Q17" s="572"/>
      <c r="R17" s="567" t="s">
        <v>157</v>
      </c>
      <c r="S17" s="568"/>
      <c r="T17" s="568"/>
      <c r="U17" s="568"/>
      <c r="V17" s="569"/>
      <c r="W17" s="482" t="s">
        <v>158</v>
      </c>
      <c r="X17" s="483"/>
      <c r="Y17" s="483"/>
      <c r="Z17" s="483"/>
      <c r="AA17" s="483"/>
      <c r="AB17" s="473"/>
      <c r="AC17" s="517">
        <v>988</v>
      </c>
      <c r="AD17" s="518"/>
      <c r="AE17" s="518"/>
      <c r="AF17" s="518"/>
      <c r="AG17" s="557"/>
      <c r="AH17" s="517">
        <v>1106</v>
      </c>
      <c r="AI17" s="518"/>
      <c r="AJ17" s="518"/>
      <c r="AK17" s="518"/>
      <c r="AL17" s="519"/>
      <c r="AM17" s="495"/>
      <c r="AN17" s="496"/>
      <c r="AO17" s="496"/>
      <c r="AP17" s="496"/>
      <c r="AQ17" s="496"/>
      <c r="AR17" s="496"/>
      <c r="AS17" s="496"/>
      <c r="AT17" s="497"/>
      <c r="AU17" s="498"/>
      <c r="AV17" s="499"/>
      <c r="AW17" s="499"/>
      <c r="AX17" s="499"/>
      <c r="AY17" s="500" t="s">
        <v>159</v>
      </c>
      <c r="AZ17" s="501"/>
      <c r="BA17" s="501"/>
      <c r="BB17" s="501"/>
      <c r="BC17" s="501"/>
      <c r="BD17" s="501"/>
      <c r="BE17" s="501"/>
      <c r="BF17" s="501"/>
      <c r="BG17" s="501"/>
      <c r="BH17" s="501"/>
      <c r="BI17" s="501"/>
      <c r="BJ17" s="501"/>
      <c r="BK17" s="501"/>
      <c r="BL17" s="501"/>
      <c r="BM17" s="502"/>
      <c r="BN17" s="466">
        <v>711473</v>
      </c>
      <c r="BO17" s="467"/>
      <c r="BP17" s="467"/>
      <c r="BQ17" s="467"/>
      <c r="BR17" s="467"/>
      <c r="BS17" s="467"/>
      <c r="BT17" s="467"/>
      <c r="BU17" s="468"/>
      <c r="BV17" s="466">
        <v>688634</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160</v>
      </c>
      <c r="C18" s="509"/>
      <c r="D18" s="509"/>
      <c r="E18" s="578"/>
      <c r="F18" s="578"/>
      <c r="G18" s="578"/>
      <c r="H18" s="578"/>
      <c r="I18" s="578"/>
      <c r="J18" s="578"/>
      <c r="K18" s="578"/>
      <c r="L18" s="579">
        <v>362.54</v>
      </c>
      <c r="M18" s="579"/>
      <c r="N18" s="579"/>
      <c r="O18" s="579"/>
      <c r="P18" s="579"/>
      <c r="Q18" s="579"/>
      <c r="R18" s="580"/>
      <c r="S18" s="580"/>
      <c r="T18" s="580"/>
      <c r="U18" s="580"/>
      <c r="V18" s="581"/>
      <c r="W18" s="484"/>
      <c r="X18" s="485"/>
      <c r="Y18" s="485"/>
      <c r="Z18" s="485"/>
      <c r="AA18" s="485"/>
      <c r="AB18" s="476"/>
      <c r="AC18" s="582">
        <v>47.6</v>
      </c>
      <c r="AD18" s="583"/>
      <c r="AE18" s="583"/>
      <c r="AF18" s="583"/>
      <c r="AG18" s="584"/>
      <c r="AH18" s="582">
        <v>48.3</v>
      </c>
      <c r="AI18" s="583"/>
      <c r="AJ18" s="583"/>
      <c r="AK18" s="583"/>
      <c r="AL18" s="585"/>
      <c r="AM18" s="495"/>
      <c r="AN18" s="496"/>
      <c r="AO18" s="496"/>
      <c r="AP18" s="496"/>
      <c r="AQ18" s="496"/>
      <c r="AR18" s="496"/>
      <c r="AS18" s="496"/>
      <c r="AT18" s="497"/>
      <c r="AU18" s="498"/>
      <c r="AV18" s="499"/>
      <c r="AW18" s="499"/>
      <c r="AX18" s="499"/>
      <c r="AY18" s="500" t="s">
        <v>161</v>
      </c>
      <c r="AZ18" s="501"/>
      <c r="BA18" s="501"/>
      <c r="BB18" s="501"/>
      <c r="BC18" s="501"/>
      <c r="BD18" s="501"/>
      <c r="BE18" s="501"/>
      <c r="BF18" s="501"/>
      <c r="BG18" s="501"/>
      <c r="BH18" s="501"/>
      <c r="BI18" s="501"/>
      <c r="BJ18" s="501"/>
      <c r="BK18" s="501"/>
      <c r="BL18" s="501"/>
      <c r="BM18" s="502"/>
      <c r="BN18" s="466">
        <v>2210300</v>
      </c>
      <c r="BO18" s="467"/>
      <c r="BP18" s="467"/>
      <c r="BQ18" s="467"/>
      <c r="BR18" s="467"/>
      <c r="BS18" s="467"/>
      <c r="BT18" s="467"/>
      <c r="BU18" s="468"/>
      <c r="BV18" s="466">
        <v>2231054</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162</v>
      </c>
      <c r="C19" s="509"/>
      <c r="D19" s="509"/>
      <c r="E19" s="578"/>
      <c r="F19" s="578"/>
      <c r="G19" s="578"/>
      <c r="H19" s="578"/>
      <c r="I19" s="578"/>
      <c r="J19" s="578"/>
      <c r="K19" s="578"/>
      <c r="L19" s="586">
        <v>11</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163</v>
      </c>
      <c r="AZ19" s="501"/>
      <c r="BA19" s="501"/>
      <c r="BB19" s="501"/>
      <c r="BC19" s="501"/>
      <c r="BD19" s="501"/>
      <c r="BE19" s="501"/>
      <c r="BF19" s="501"/>
      <c r="BG19" s="501"/>
      <c r="BH19" s="501"/>
      <c r="BI19" s="501"/>
      <c r="BJ19" s="501"/>
      <c r="BK19" s="501"/>
      <c r="BL19" s="501"/>
      <c r="BM19" s="502"/>
      <c r="BN19" s="466">
        <v>3335872</v>
      </c>
      <c r="BO19" s="467"/>
      <c r="BP19" s="467"/>
      <c r="BQ19" s="467"/>
      <c r="BR19" s="467"/>
      <c r="BS19" s="467"/>
      <c r="BT19" s="467"/>
      <c r="BU19" s="468"/>
      <c r="BV19" s="466">
        <v>3488671</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164</v>
      </c>
      <c r="C20" s="509"/>
      <c r="D20" s="509"/>
      <c r="E20" s="578"/>
      <c r="F20" s="578"/>
      <c r="G20" s="578"/>
      <c r="H20" s="578"/>
      <c r="I20" s="578"/>
      <c r="J20" s="578"/>
      <c r="K20" s="578"/>
      <c r="L20" s="586">
        <v>1757</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165</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166</v>
      </c>
      <c r="C22" s="601"/>
      <c r="D22" s="602"/>
      <c r="E22" s="478" t="s">
        <v>1</v>
      </c>
      <c r="F22" s="483"/>
      <c r="G22" s="483"/>
      <c r="H22" s="483"/>
      <c r="I22" s="483"/>
      <c r="J22" s="483"/>
      <c r="K22" s="473"/>
      <c r="L22" s="478" t="s">
        <v>167</v>
      </c>
      <c r="M22" s="483"/>
      <c r="N22" s="483"/>
      <c r="O22" s="483"/>
      <c r="P22" s="473"/>
      <c r="Q22" s="609" t="s">
        <v>168</v>
      </c>
      <c r="R22" s="610"/>
      <c r="S22" s="610"/>
      <c r="T22" s="610"/>
      <c r="U22" s="610"/>
      <c r="V22" s="611"/>
      <c r="W22" s="615" t="s">
        <v>169</v>
      </c>
      <c r="X22" s="601"/>
      <c r="Y22" s="602"/>
      <c r="Z22" s="478" t="s">
        <v>1</v>
      </c>
      <c r="AA22" s="483"/>
      <c r="AB22" s="483"/>
      <c r="AC22" s="483"/>
      <c r="AD22" s="483"/>
      <c r="AE22" s="483"/>
      <c r="AF22" s="483"/>
      <c r="AG22" s="473"/>
      <c r="AH22" s="628" t="s">
        <v>170</v>
      </c>
      <c r="AI22" s="483"/>
      <c r="AJ22" s="483"/>
      <c r="AK22" s="483"/>
      <c r="AL22" s="473"/>
      <c r="AM22" s="628" t="s">
        <v>171</v>
      </c>
      <c r="AN22" s="629"/>
      <c r="AO22" s="629"/>
      <c r="AP22" s="629"/>
      <c r="AQ22" s="629"/>
      <c r="AR22" s="630"/>
      <c r="AS22" s="609" t="s">
        <v>168</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172</v>
      </c>
      <c r="AZ23" s="427"/>
      <c r="BA23" s="427"/>
      <c r="BB23" s="427"/>
      <c r="BC23" s="427"/>
      <c r="BD23" s="427"/>
      <c r="BE23" s="427"/>
      <c r="BF23" s="427"/>
      <c r="BG23" s="427"/>
      <c r="BH23" s="427"/>
      <c r="BI23" s="427"/>
      <c r="BJ23" s="427"/>
      <c r="BK23" s="427"/>
      <c r="BL23" s="427"/>
      <c r="BM23" s="428"/>
      <c r="BN23" s="466">
        <v>5331841</v>
      </c>
      <c r="BO23" s="467"/>
      <c r="BP23" s="467"/>
      <c r="BQ23" s="467"/>
      <c r="BR23" s="467"/>
      <c r="BS23" s="467"/>
      <c r="BT23" s="467"/>
      <c r="BU23" s="468"/>
      <c r="BV23" s="466">
        <v>5101876</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173</v>
      </c>
      <c r="F24" s="496"/>
      <c r="G24" s="496"/>
      <c r="H24" s="496"/>
      <c r="I24" s="496"/>
      <c r="J24" s="496"/>
      <c r="K24" s="497"/>
      <c r="L24" s="517">
        <v>1</v>
      </c>
      <c r="M24" s="518"/>
      <c r="N24" s="518"/>
      <c r="O24" s="518"/>
      <c r="P24" s="557"/>
      <c r="Q24" s="517">
        <v>7400</v>
      </c>
      <c r="R24" s="518"/>
      <c r="S24" s="518"/>
      <c r="T24" s="518"/>
      <c r="U24" s="518"/>
      <c r="V24" s="557"/>
      <c r="W24" s="616"/>
      <c r="X24" s="604"/>
      <c r="Y24" s="605"/>
      <c r="Z24" s="516" t="s">
        <v>174</v>
      </c>
      <c r="AA24" s="496"/>
      <c r="AB24" s="496"/>
      <c r="AC24" s="496"/>
      <c r="AD24" s="496"/>
      <c r="AE24" s="496"/>
      <c r="AF24" s="496"/>
      <c r="AG24" s="497"/>
      <c r="AH24" s="517">
        <v>74</v>
      </c>
      <c r="AI24" s="518"/>
      <c r="AJ24" s="518"/>
      <c r="AK24" s="518"/>
      <c r="AL24" s="557"/>
      <c r="AM24" s="517">
        <v>352536</v>
      </c>
      <c r="AN24" s="518"/>
      <c r="AO24" s="518"/>
      <c r="AP24" s="518"/>
      <c r="AQ24" s="518"/>
      <c r="AR24" s="557"/>
      <c r="AS24" s="517">
        <v>4764</v>
      </c>
      <c r="AT24" s="518"/>
      <c r="AU24" s="518"/>
      <c r="AV24" s="518"/>
      <c r="AW24" s="518"/>
      <c r="AX24" s="519"/>
      <c r="AY24" s="636" t="s">
        <v>175</v>
      </c>
      <c r="AZ24" s="637"/>
      <c r="BA24" s="637"/>
      <c r="BB24" s="637"/>
      <c r="BC24" s="637"/>
      <c r="BD24" s="637"/>
      <c r="BE24" s="637"/>
      <c r="BF24" s="637"/>
      <c r="BG24" s="637"/>
      <c r="BH24" s="637"/>
      <c r="BI24" s="637"/>
      <c r="BJ24" s="637"/>
      <c r="BK24" s="637"/>
      <c r="BL24" s="637"/>
      <c r="BM24" s="638"/>
      <c r="BN24" s="466">
        <v>5302736</v>
      </c>
      <c r="BO24" s="467"/>
      <c r="BP24" s="467"/>
      <c r="BQ24" s="467"/>
      <c r="BR24" s="467"/>
      <c r="BS24" s="467"/>
      <c r="BT24" s="467"/>
      <c r="BU24" s="468"/>
      <c r="BV24" s="466">
        <v>5052563</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176</v>
      </c>
      <c r="F25" s="496"/>
      <c r="G25" s="496"/>
      <c r="H25" s="496"/>
      <c r="I25" s="496"/>
      <c r="J25" s="496"/>
      <c r="K25" s="497"/>
      <c r="L25" s="517">
        <v>1</v>
      </c>
      <c r="M25" s="518"/>
      <c r="N25" s="518"/>
      <c r="O25" s="518"/>
      <c r="P25" s="557"/>
      <c r="Q25" s="517">
        <v>6150</v>
      </c>
      <c r="R25" s="518"/>
      <c r="S25" s="518"/>
      <c r="T25" s="518"/>
      <c r="U25" s="518"/>
      <c r="V25" s="557"/>
      <c r="W25" s="616"/>
      <c r="X25" s="604"/>
      <c r="Y25" s="605"/>
      <c r="Z25" s="516" t="s">
        <v>177</v>
      </c>
      <c r="AA25" s="496"/>
      <c r="AB25" s="496"/>
      <c r="AC25" s="496"/>
      <c r="AD25" s="496"/>
      <c r="AE25" s="496"/>
      <c r="AF25" s="496"/>
      <c r="AG25" s="497"/>
      <c r="AH25" s="517" t="s">
        <v>130</v>
      </c>
      <c r="AI25" s="518"/>
      <c r="AJ25" s="518"/>
      <c r="AK25" s="518"/>
      <c r="AL25" s="557"/>
      <c r="AM25" s="517" t="s">
        <v>178</v>
      </c>
      <c r="AN25" s="518"/>
      <c r="AO25" s="518"/>
      <c r="AP25" s="518"/>
      <c r="AQ25" s="518"/>
      <c r="AR25" s="557"/>
      <c r="AS25" s="517" t="s">
        <v>178</v>
      </c>
      <c r="AT25" s="518"/>
      <c r="AU25" s="518"/>
      <c r="AV25" s="518"/>
      <c r="AW25" s="518"/>
      <c r="AX25" s="519"/>
      <c r="AY25" s="426" t="s">
        <v>179</v>
      </c>
      <c r="AZ25" s="427"/>
      <c r="BA25" s="427"/>
      <c r="BB25" s="427"/>
      <c r="BC25" s="427"/>
      <c r="BD25" s="427"/>
      <c r="BE25" s="427"/>
      <c r="BF25" s="427"/>
      <c r="BG25" s="427"/>
      <c r="BH25" s="427"/>
      <c r="BI25" s="427"/>
      <c r="BJ25" s="427"/>
      <c r="BK25" s="427"/>
      <c r="BL25" s="427"/>
      <c r="BM25" s="428"/>
      <c r="BN25" s="429">
        <v>30538</v>
      </c>
      <c r="BO25" s="430"/>
      <c r="BP25" s="430"/>
      <c r="BQ25" s="430"/>
      <c r="BR25" s="430"/>
      <c r="BS25" s="430"/>
      <c r="BT25" s="430"/>
      <c r="BU25" s="431"/>
      <c r="BV25" s="429">
        <v>42372</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180</v>
      </c>
      <c r="F26" s="496"/>
      <c r="G26" s="496"/>
      <c r="H26" s="496"/>
      <c r="I26" s="496"/>
      <c r="J26" s="496"/>
      <c r="K26" s="497"/>
      <c r="L26" s="517">
        <v>1</v>
      </c>
      <c r="M26" s="518"/>
      <c r="N26" s="518"/>
      <c r="O26" s="518"/>
      <c r="P26" s="557"/>
      <c r="Q26" s="517">
        <v>5500</v>
      </c>
      <c r="R26" s="518"/>
      <c r="S26" s="518"/>
      <c r="T26" s="518"/>
      <c r="U26" s="518"/>
      <c r="V26" s="557"/>
      <c r="W26" s="616"/>
      <c r="X26" s="604"/>
      <c r="Y26" s="605"/>
      <c r="Z26" s="516" t="s">
        <v>181</v>
      </c>
      <c r="AA26" s="626"/>
      <c r="AB26" s="626"/>
      <c r="AC26" s="626"/>
      <c r="AD26" s="626"/>
      <c r="AE26" s="626"/>
      <c r="AF26" s="626"/>
      <c r="AG26" s="627"/>
      <c r="AH26" s="517">
        <v>1</v>
      </c>
      <c r="AI26" s="518"/>
      <c r="AJ26" s="518"/>
      <c r="AK26" s="518"/>
      <c r="AL26" s="557"/>
      <c r="AM26" s="517" t="s">
        <v>182</v>
      </c>
      <c r="AN26" s="518"/>
      <c r="AO26" s="518"/>
      <c r="AP26" s="518"/>
      <c r="AQ26" s="518"/>
      <c r="AR26" s="557"/>
      <c r="AS26" s="517" t="s">
        <v>183</v>
      </c>
      <c r="AT26" s="518"/>
      <c r="AU26" s="518"/>
      <c r="AV26" s="518"/>
      <c r="AW26" s="518"/>
      <c r="AX26" s="519"/>
      <c r="AY26" s="469" t="s">
        <v>184</v>
      </c>
      <c r="AZ26" s="470"/>
      <c r="BA26" s="470"/>
      <c r="BB26" s="470"/>
      <c r="BC26" s="470"/>
      <c r="BD26" s="470"/>
      <c r="BE26" s="470"/>
      <c r="BF26" s="470"/>
      <c r="BG26" s="470"/>
      <c r="BH26" s="470"/>
      <c r="BI26" s="470"/>
      <c r="BJ26" s="470"/>
      <c r="BK26" s="470"/>
      <c r="BL26" s="470"/>
      <c r="BM26" s="471"/>
      <c r="BN26" s="466" t="s">
        <v>130</v>
      </c>
      <c r="BO26" s="467"/>
      <c r="BP26" s="467"/>
      <c r="BQ26" s="467"/>
      <c r="BR26" s="467"/>
      <c r="BS26" s="467"/>
      <c r="BT26" s="467"/>
      <c r="BU26" s="468"/>
      <c r="BV26" s="466" t="s">
        <v>139</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185</v>
      </c>
      <c r="F27" s="496"/>
      <c r="G27" s="496"/>
      <c r="H27" s="496"/>
      <c r="I27" s="496"/>
      <c r="J27" s="496"/>
      <c r="K27" s="497"/>
      <c r="L27" s="517">
        <v>1</v>
      </c>
      <c r="M27" s="518"/>
      <c r="N27" s="518"/>
      <c r="O27" s="518"/>
      <c r="P27" s="557"/>
      <c r="Q27" s="517">
        <v>2700</v>
      </c>
      <c r="R27" s="518"/>
      <c r="S27" s="518"/>
      <c r="T27" s="518"/>
      <c r="U27" s="518"/>
      <c r="V27" s="557"/>
      <c r="W27" s="616"/>
      <c r="X27" s="604"/>
      <c r="Y27" s="605"/>
      <c r="Z27" s="516" t="s">
        <v>186</v>
      </c>
      <c r="AA27" s="496"/>
      <c r="AB27" s="496"/>
      <c r="AC27" s="496"/>
      <c r="AD27" s="496"/>
      <c r="AE27" s="496"/>
      <c r="AF27" s="496"/>
      <c r="AG27" s="497"/>
      <c r="AH27" s="517" t="s">
        <v>139</v>
      </c>
      <c r="AI27" s="518"/>
      <c r="AJ27" s="518"/>
      <c r="AK27" s="518"/>
      <c r="AL27" s="557"/>
      <c r="AM27" s="517" t="s">
        <v>187</v>
      </c>
      <c r="AN27" s="518"/>
      <c r="AO27" s="518"/>
      <c r="AP27" s="518"/>
      <c r="AQ27" s="518"/>
      <c r="AR27" s="557"/>
      <c r="AS27" s="517" t="s">
        <v>131</v>
      </c>
      <c r="AT27" s="518"/>
      <c r="AU27" s="518"/>
      <c r="AV27" s="518"/>
      <c r="AW27" s="518"/>
      <c r="AX27" s="519"/>
      <c r="AY27" s="558" t="s">
        <v>188</v>
      </c>
      <c r="AZ27" s="559"/>
      <c r="BA27" s="559"/>
      <c r="BB27" s="559"/>
      <c r="BC27" s="559"/>
      <c r="BD27" s="559"/>
      <c r="BE27" s="559"/>
      <c r="BF27" s="559"/>
      <c r="BG27" s="559"/>
      <c r="BH27" s="559"/>
      <c r="BI27" s="559"/>
      <c r="BJ27" s="559"/>
      <c r="BK27" s="559"/>
      <c r="BL27" s="559"/>
      <c r="BM27" s="560"/>
      <c r="BN27" s="639">
        <v>113201</v>
      </c>
      <c r="BO27" s="640"/>
      <c r="BP27" s="640"/>
      <c r="BQ27" s="640"/>
      <c r="BR27" s="640"/>
      <c r="BS27" s="640"/>
      <c r="BT27" s="640"/>
      <c r="BU27" s="641"/>
      <c r="BV27" s="639">
        <v>113174</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189</v>
      </c>
      <c r="F28" s="496"/>
      <c r="G28" s="496"/>
      <c r="H28" s="496"/>
      <c r="I28" s="496"/>
      <c r="J28" s="496"/>
      <c r="K28" s="497"/>
      <c r="L28" s="517">
        <v>1</v>
      </c>
      <c r="M28" s="518"/>
      <c r="N28" s="518"/>
      <c r="O28" s="518"/>
      <c r="P28" s="557"/>
      <c r="Q28" s="517">
        <v>2200</v>
      </c>
      <c r="R28" s="518"/>
      <c r="S28" s="518"/>
      <c r="T28" s="518"/>
      <c r="U28" s="518"/>
      <c r="V28" s="557"/>
      <c r="W28" s="616"/>
      <c r="X28" s="604"/>
      <c r="Y28" s="605"/>
      <c r="Z28" s="516" t="s">
        <v>190</v>
      </c>
      <c r="AA28" s="496"/>
      <c r="AB28" s="496"/>
      <c r="AC28" s="496"/>
      <c r="AD28" s="496"/>
      <c r="AE28" s="496"/>
      <c r="AF28" s="496"/>
      <c r="AG28" s="497"/>
      <c r="AH28" s="517" t="s">
        <v>139</v>
      </c>
      <c r="AI28" s="518"/>
      <c r="AJ28" s="518"/>
      <c r="AK28" s="518"/>
      <c r="AL28" s="557"/>
      <c r="AM28" s="517" t="s">
        <v>191</v>
      </c>
      <c r="AN28" s="518"/>
      <c r="AO28" s="518"/>
      <c r="AP28" s="518"/>
      <c r="AQ28" s="518"/>
      <c r="AR28" s="557"/>
      <c r="AS28" s="517" t="s">
        <v>130</v>
      </c>
      <c r="AT28" s="518"/>
      <c r="AU28" s="518"/>
      <c r="AV28" s="518"/>
      <c r="AW28" s="518"/>
      <c r="AX28" s="519"/>
      <c r="AY28" s="642" t="s">
        <v>192</v>
      </c>
      <c r="AZ28" s="643"/>
      <c r="BA28" s="643"/>
      <c r="BB28" s="644"/>
      <c r="BC28" s="426" t="s">
        <v>47</v>
      </c>
      <c r="BD28" s="427"/>
      <c r="BE28" s="427"/>
      <c r="BF28" s="427"/>
      <c r="BG28" s="427"/>
      <c r="BH28" s="427"/>
      <c r="BI28" s="427"/>
      <c r="BJ28" s="427"/>
      <c r="BK28" s="427"/>
      <c r="BL28" s="427"/>
      <c r="BM28" s="428"/>
      <c r="BN28" s="429">
        <v>1770918</v>
      </c>
      <c r="BO28" s="430"/>
      <c r="BP28" s="430"/>
      <c r="BQ28" s="430"/>
      <c r="BR28" s="430"/>
      <c r="BS28" s="430"/>
      <c r="BT28" s="430"/>
      <c r="BU28" s="431"/>
      <c r="BV28" s="429">
        <v>1877752</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193</v>
      </c>
      <c r="F29" s="496"/>
      <c r="G29" s="496"/>
      <c r="H29" s="496"/>
      <c r="I29" s="496"/>
      <c r="J29" s="496"/>
      <c r="K29" s="497"/>
      <c r="L29" s="517">
        <v>7</v>
      </c>
      <c r="M29" s="518"/>
      <c r="N29" s="518"/>
      <c r="O29" s="518"/>
      <c r="P29" s="557"/>
      <c r="Q29" s="517">
        <v>1850</v>
      </c>
      <c r="R29" s="518"/>
      <c r="S29" s="518"/>
      <c r="T29" s="518"/>
      <c r="U29" s="518"/>
      <c r="V29" s="557"/>
      <c r="W29" s="617"/>
      <c r="X29" s="618"/>
      <c r="Y29" s="619"/>
      <c r="Z29" s="516" t="s">
        <v>194</v>
      </c>
      <c r="AA29" s="496"/>
      <c r="AB29" s="496"/>
      <c r="AC29" s="496"/>
      <c r="AD29" s="496"/>
      <c r="AE29" s="496"/>
      <c r="AF29" s="496"/>
      <c r="AG29" s="497"/>
      <c r="AH29" s="517">
        <v>74</v>
      </c>
      <c r="AI29" s="518"/>
      <c r="AJ29" s="518"/>
      <c r="AK29" s="518"/>
      <c r="AL29" s="557"/>
      <c r="AM29" s="517">
        <v>352536</v>
      </c>
      <c r="AN29" s="518"/>
      <c r="AO29" s="518"/>
      <c r="AP29" s="518"/>
      <c r="AQ29" s="518"/>
      <c r="AR29" s="557"/>
      <c r="AS29" s="517">
        <v>4764</v>
      </c>
      <c r="AT29" s="518"/>
      <c r="AU29" s="518"/>
      <c r="AV29" s="518"/>
      <c r="AW29" s="518"/>
      <c r="AX29" s="519"/>
      <c r="AY29" s="645"/>
      <c r="AZ29" s="646"/>
      <c r="BA29" s="646"/>
      <c r="BB29" s="647"/>
      <c r="BC29" s="500" t="s">
        <v>195</v>
      </c>
      <c r="BD29" s="501"/>
      <c r="BE29" s="501"/>
      <c r="BF29" s="501"/>
      <c r="BG29" s="501"/>
      <c r="BH29" s="501"/>
      <c r="BI29" s="501"/>
      <c r="BJ29" s="501"/>
      <c r="BK29" s="501"/>
      <c r="BL29" s="501"/>
      <c r="BM29" s="502"/>
      <c r="BN29" s="466">
        <v>311819</v>
      </c>
      <c r="BO29" s="467"/>
      <c r="BP29" s="467"/>
      <c r="BQ29" s="467"/>
      <c r="BR29" s="467"/>
      <c r="BS29" s="467"/>
      <c r="BT29" s="467"/>
      <c r="BU29" s="468"/>
      <c r="BV29" s="466">
        <v>311594</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196</v>
      </c>
      <c r="X30" s="624"/>
      <c r="Y30" s="624"/>
      <c r="Z30" s="624"/>
      <c r="AA30" s="624"/>
      <c r="AB30" s="624"/>
      <c r="AC30" s="624"/>
      <c r="AD30" s="624"/>
      <c r="AE30" s="624"/>
      <c r="AF30" s="624"/>
      <c r="AG30" s="625"/>
      <c r="AH30" s="582">
        <v>99.5</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49</v>
      </c>
      <c r="BD30" s="637"/>
      <c r="BE30" s="637"/>
      <c r="BF30" s="637"/>
      <c r="BG30" s="637"/>
      <c r="BH30" s="637"/>
      <c r="BI30" s="637"/>
      <c r="BJ30" s="637"/>
      <c r="BK30" s="637"/>
      <c r="BL30" s="637"/>
      <c r="BM30" s="638"/>
      <c r="BN30" s="639">
        <v>503338</v>
      </c>
      <c r="BO30" s="640"/>
      <c r="BP30" s="640"/>
      <c r="BQ30" s="640"/>
      <c r="BR30" s="640"/>
      <c r="BS30" s="640"/>
      <c r="BT30" s="640"/>
      <c r="BU30" s="641"/>
      <c r="BV30" s="639">
        <v>524876</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197</v>
      </c>
      <c r="D32" s="213"/>
      <c r="E32" s="213"/>
      <c r="F32" s="210"/>
      <c r="G32" s="210"/>
      <c r="H32" s="210"/>
      <c r="I32" s="210"/>
      <c r="J32" s="210"/>
      <c r="K32" s="210"/>
      <c r="L32" s="210"/>
      <c r="M32" s="210"/>
      <c r="N32" s="210"/>
      <c r="O32" s="210"/>
      <c r="P32" s="210"/>
      <c r="Q32" s="210"/>
      <c r="R32" s="210"/>
      <c r="S32" s="210"/>
      <c r="T32" s="210"/>
      <c r="U32" s="210" t="s">
        <v>198</v>
      </c>
      <c r="V32" s="210"/>
      <c r="W32" s="210"/>
      <c r="X32" s="210"/>
      <c r="Y32" s="210"/>
      <c r="Z32" s="210"/>
      <c r="AA32" s="210"/>
      <c r="AB32" s="210"/>
      <c r="AC32" s="210"/>
      <c r="AD32" s="210"/>
      <c r="AE32" s="210"/>
      <c r="AF32" s="210"/>
      <c r="AG32" s="210"/>
      <c r="AH32" s="210"/>
      <c r="AI32" s="210"/>
      <c r="AJ32" s="210"/>
      <c r="AK32" s="210"/>
      <c r="AL32" s="210"/>
      <c r="AM32" s="214" t="s">
        <v>199</v>
      </c>
      <c r="AN32" s="210"/>
      <c r="AO32" s="210"/>
      <c r="AP32" s="210"/>
      <c r="AQ32" s="210"/>
      <c r="AR32" s="210"/>
      <c r="AS32" s="214"/>
      <c r="AT32" s="214"/>
      <c r="AU32" s="214"/>
      <c r="AV32" s="214"/>
      <c r="AW32" s="214"/>
      <c r="AX32" s="214"/>
      <c r="AY32" s="214"/>
      <c r="AZ32" s="214"/>
      <c r="BA32" s="214"/>
      <c r="BB32" s="210"/>
      <c r="BC32" s="214"/>
      <c r="BD32" s="210"/>
      <c r="BE32" s="214" t="s">
        <v>200</v>
      </c>
      <c r="BF32" s="210"/>
      <c r="BG32" s="210"/>
      <c r="BH32" s="210"/>
      <c r="BI32" s="210"/>
      <c r="BJ32" s="214"/>
      <c r="BK32" s="214"/>
      <c r="BL32" s="214"/>
      <c r="BM32" s="214"/>
      <c r="BN32" s="214"/>
      <c r="BO32" s="214"/>
      <c r="BP32" s="214"/>
      <c r="BQ32" s="214"/>
      <c r="BR32" s="210"/>
      <c r="BS32" s="210"/>
      <c r="BT32" s="210"/>
      <c r="BU32" s="210"/>
      <c r="BV32" s="210"/>
      <c r="BW32" s="210" t="s">
        <v>201</v>
      </c>
      <c r="BX32" s="210"/>
      <c r="BY32" s="210"/>
      <c r="BZ32" s="210"/>
      <c r="CA32" s="210"/>
      <c r="CB32" s="214"/>
      <c r="CC32" s="214"/>
      <c r="CD32" s="214"/>
      <c r="CE32" s="214"/>
      <c r="CF32" s="214"/>
      <c r="CG32" s="214"/>
      <c r="CH32" s="214"/>
      <c r="CI32" s="214"/>
      <c r="CJ32" s="214"/>
      <c r="CK32" s="214"/>
      <c r="CL32" s="214"/>
      <c r="CM32" s="214"/>
      <c r="CN32" s="214"/>
      <c r="CO32" s="214" t="s">
        <v>202</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203</v>
      </c>
      <c r="D33" s="490"/>
      <c r="E33" s="455" t="s">
        <v>204</v>
      </c>
      <c r="F33" s="455"/>
      <c r="G33" s="455"/>
      <c r="H33" s="455"/>
      <c r="I33" s="455"/>
      <c r="J33" s="455"/>
      <c r="K33" s="455"/>
      <c r="L33" s="455"/>
      <c r="M33" s="455"/>
      <c r="N33" s="455"/>
      <c r="O33" s="455"/>
      <c r="P33" s="455"/>
      <c r="Q33" s="455"/>
      <c r="R33" s="455"/>
      <c r="S33" s="455"/>
      <c r="T33" s="215"/>
      <c r="U33" s="490" t="s">
        <v>205</v>
      </c>
      <c r="V33" s="490"/>
      <c r="W33" s="455" t="s">
        <v>204</v>
      </c>
      <c r="X33" s="455"/>
      <c r="Y33" s="455"/>
      <c r="Z33" s="455"/>
      <c r="AA33" s="455"/>
      <c r="AB33" s="455"/>
      <c r="AC33" s="455"/>
      <c r="AD33" s="455"/>
      <c r="AE33" s="455"/>
      <c r="AF33" s="455"/>
      <c r="AG33" s="455"/>
      <c r="AH33" s="455"/>
      <c r="AI33" s="455"/>
      <c r="AJ33" s="455"/>
      <c r="AK33" s="455"/>
      <c r="AL33" s="215"/>
      <c r="AM33" s="490" t="s">
        <v>206</v>
      </c>
      <c r="AN33" s="490"/>
      <c r="AO33" s="455" t="s">
        <v>204</v>
      </c>
      <c r="AP33" s="455"/>
      <c r="AQ33" s="455"/>
      <c r="AR33" s="455"/>
      <c r="AS33" s="455"/>
      <c r="AT33" s="455"/>
      <c r="AU33" s="455"/>
      <c r="AV33" s="455"/>
      <c r="AW33" s="455"/>
      <c r="AX33" s="455"/>
      <c r="AY33" s="455"/>
      <c r="AZ33" s="455"/>
      <c r="BA33" s="455"/>
      <c r="BB33" s="455"/>
      <c r="BC33" s="455"/>
      <c r="BD33" s="216"/>
      <c r="BE33" s="455" t="s">
        <v>207</v>
      </c>
      <c r="BF33" s="455"/>
      <c r="BG33" s="455" t="s">
        <v>208</v>
      </c>
      <c r="BH33" s="455"/>
      <c r="BI33" s="455"/>
      <c r="BJ33" s="455"/>
      <c r="BK33" s="455"/>
      <c r="BL33" s="455"/>
      <c r="BM33" s="455"/>
      <c r="BN33" s="455"/>
      <c r="BO33" s="455"/>
      <c r="BP33" s="455"/>
      <c r="BQ33" s="455"/>
      <c r="BR33" s="455"/>
      <c r="BS33" s="455"/>
      <c r="BT33" s="455"/>
      <c r="BU33" s="455"/>
      <c r="BV33" s="216"/>
      <c r="BW33" s="490" t="s">
        <v>207</v>
      </c>
      <c r="BX33" s="490"/>
      <c r="BY33" s="455" t="s">
        <v>209</v>
      </c>
      <c r="BZ33" s="455"/>
      <c r="CA33" s="455"/>
      <c r="CB33" s="455"/>
      <c r="CC33" s="455"/>
      <c r="CD33" s="455"/>
      <c r="CE33" s="455"/>
      <c r="CF33" s="455"/>
      <c r="CG33" s="455"/>
      <c r="CH33" s="455"/>
      <c r="CI33" s="455"/>
      <c r="CJ33" s="455"/>
      <c r="CK33" s="455"/>
      <c r="CL33" s="455"/>
      <c r="CM33" s="455"/>
      <c r="CN33" s="215"/>
      <c r="CO33" s="490" t="s">
        <v>206</v>
      </c>
      <c r="CP33" s="490"/>
      <c r="CQ33" s="455" t="s">
        <v>210</v>
      </c>
      <c r="CR33" s="455"/>
      <c r="CS33" s="455"/>
      <c r="CT33" s="455"/>
      <c r="CU33" s="455"/>
      <c r="CV33" s="455"/>
      <c r="CW33" s="455"/>
      <c r="CX33" s="455"/>
      <c r="CY33" s="455"/>
      <c r="CZ33" s="455"/>
      <c r="DA33" s="455"/>
      <c r="DB33" s="455"/>
      <c r="DC33" s="455"/>
      <c r="DD33" s="455"/>
      <c r="DE33" s="455"/>
      <c r="DF33" s="215"/>
      <c r="DG33" s="651" t="s">
        <v>211</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国民健康保険事業特別会計</v>
      </c>
      <c r="X34" s="653"/>
      <c r="Y34" s="653"/>
      <c r="Z34" s="653"/>
      <c r="AA34" s="653"/>
      <c r="AB34" s="653"/>
      <c r="AC34" s="653"/>
      <c r="AD34" s="653"/>
      <c r="AE34" s="653"/>
      <c r="AF34" s="653"/>
      <c r="AG34" s="653"/>
      <c r="AH34" s="653"/>
      <c r="AI34" s="653"/>
      <c r="AJ34" s="653"/>
      <c r="AK34" s="653"/>
      <c r="AL34" s="213"/>
      <c r="AM34" s="652">
        <f>IF(AO34="","",MAX(C34:D43,U34:V43)+1)</f>
        <v>6</v>
      </c>
      <c r="AN34" s="652"/>
      <c r="AO34" s="653" t="str">
        <f>IF('各会計、関係団体の財政状況及び健全化判断比率'!B32="","",'各会計、関係団体の財政状況及び健全化判断比率'!B32)</f>
        <v>国民健康保険病院事業会計</v>
      </c>
      <c r="AP34" s="653"/>
      <c r="AQ34" s="653"/>
      <c r="AR34" s="653"/>
      <c r="AS34" s="653"/>
      <c r="AT34" s="653"/>
      <c r="AU34" s="653"/>
      <c r="AV34" s="653"/>
      <c r="AW34" s="653"/>
      <c r="AX34" s="653"/>
      <c r="AY34" s="653"/>
      <c r="AZ34" s="653"/>
      <c r="BA34" s="653"/>
      <c r="BB34" s="653"/>
      <c r="BC34" s="653"/>
      <c r="BD34" s="213"/>
      <c r="BE34" s="652">
        <f>IF(BG34="","",MAX(C34:D43,U34:V43,AM34:AN43)+1)</f>
        <v>7</v>
      </c>
      <c r="BF34" s="652"/>
      <c r="BG34" s="653" t="str">
        <f>IF('各会計、関係団体の財政状況及び健全化判断比率'!B33="","",'各会計、関係団体の財政状況及び健全化判断比率'!B33)</f>
        <v>簡易水道事業特別会計</v>
      </c>
      <c r="BH34" s="653"/>
      <c r="BI34" s="653"/>
      <c r="BJ34" s="653"/>
      <c r="BK34" s="653"/>
      <c r="BL34" s="653"/>
      <c r="BM34" s="653"/>
      <c r="BN34" s="653"/>
      <c r="BO34" s="653"/>
      <c r="BP34" s="653"/>
      <c r="BQ34" s="653"/>
      <c r="BR34" s="653"/>
      <c r="BS34" s="653"/>
      <c r="BT34" s="653"/>
      <c r="BU34" s="653"/>
      <c r="BV34" s="213"/>
      <c r="BW34" s="652">
        <f>IF(BY34="","",MAX(C34:D43,U34:V43,AM34:AN43,BE34:BF43)+1)</f>
        <v>9</v>
      </c>
      <c r="BX34" s="652"/>
      <c r="BY34" s="653" t="str">
        <f>IF('各会計、関係団体の財政状況及び健全化判断比率'!B68="","",'各会計、関係団体の財政状況及び健全化判断比率'!B68)</f>
        <v>紋別地区消防組合</v>
      </c>
      <c r="BZ34" s="653"/>
      <c r="CA34" s="653"/>
      <c r="CB34" s="653"/>
      <c r="CC34" s="653"/>
      <c r="CD34" s="653"/>
      <c r="CE34" s="653"/>
      <c r="CF34" s="653"/>
      <c r="CG34" s="653"/>
      <c r="CH34" s="653"/>
      <c r="CI34" s="653"/>
      <c r="CJ34" s="653"/>
      <c r="CK34" s="653"/>
      <c r="CL34" s="653"/>
      <c r="CM34" s="653"/>
      <c r="CN34" s="213"/>
      <c r="CO34" s="652">
        <f>IF(CQ34="","",MAX(C34:D43,U34:V43,AM34:AN43,BE34:BF43,BW34:BX43)+1)</f>
        <v>13</v>
      </c>
      <c r="CP34" s="652"/>
      <c r="CQ34" s="653" t="str">
        <f>IF('各会計、関係団体の財政状況及び健全化判断比率'!BS7="","",'各会計、関係団体の財政状況及び健全化判断比率'!BS7)</f>
        <v>㈱オホーツククリーンミート</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介護保険事業特別会計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8</v>
      </c>
      <c r="BF35" s="652"/>
      <c r="BG35" s="653" t="str">
        <f>IF('各会計、関係団体の財政状況及び健全化判断比率'!B34="","",'各会計、関係団体の財政状況及び健全化判断比率'!B34)</f>
        <v>公共下水道事業特別会計</v>
      </c>
      <c r="BH35" s="653"/>
      <c r="BI35" s="653"/>
      <c r="BJ35" s="653"/>
      <c r="BK35" s="653"/>
      <c r="BL35" s="653"/>
      <c r="BM35" s="653"/>
      <c r="BN35" s="653"/>
      <c r="BO35" s="653"/>
      <c r="BP35" s="653"/>
      <c r="BQ35" s="653"/>
      <c r="BR35" s="653"/>
      <c r="BS35" s="653"/>
      <c r="BT35" s="653"/>
      <c r="BU35" s="653"/>
      <c r="BV35" s="213"/>
      <c r="BW35" s="652">
        <f t="shared" ref="BW35:BW43" si="2">IF(BY35="","",BW34+1)</f>
        <v>10</v>
      </c>
      <c r="BX35" s="652"/>
      <c r="BY35" s="653" t="str">
        <f>IF('各会計、関係団体の財政状況及び健全化判断比率'!B69="","",'各会計、関係団体の財政状況及び健全化判断比率'!B69)</f>
        <v>西紋別地区環境衛生施設組合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後期高齢者医療に関する特別会計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11</v>
      </c>
      <c r="BX36" s="652"/>
      <c r="BY36" s="653" t="str">
        <f>IF('各会計、関係団体の財政状況及び健全化判断比率'!B70="","",'各会計、関係団体の財政状況及び健全化判断比率'!B70)</f>
        <v>網走地方教育研修センター組合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5</v>
      </c>
      <c r="V37" s="652"/>
      <c r="W37" s="653" t="str">
        <f>IF('各会計、関係団体の財政状況及び健全化判断比率'!B31="","",'各会計、関係団体の財政状況及び健全化判断比率'!B31)</f>
        <v>介護サービス事業特別会計</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12</v>
      </c>
      <c r="BX37" s="652"/>
      <c r="BY37" s="653" t="str">
        <f>IF('各会計、関係団体の財政状況及び健全化判断比率'!B71="","",'各会計、関係団体の財政状況及び健全化判断比率'!B71)</f>
        <v>広域紋別病院企業団</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t="str">
        <f t="shared" si="2"/>
        <v/>
      </c>
      <c r="BX38" s="652"/>
      <c r="BY38" s="653" t="str">
        <f>IF('各会計、関係団体の財政状況及び健全化判断比率'!B72="","",'各会計、関係団体の財政状況及び健全化判断比率'!B72)</f>
        <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t="str">
        <f t="shared" si="2"/>
        <v/>
      </c>
      <c r="BX39" s="652"/>
      <c r="BY39" s="653" t="str">
        <f>IF('各会計、関係団体の財政状況及び健全化判断比率'!B73="","",'各会計、関係団体の財政状況及び健全化判断比率'!B73)</f>
        <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212</v>
      </c>
      <c r="C46" s="185"/>
      <c r="D46" s="185"/>
      <c r="E46" s="185" t="s">
        <v>213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216</v>
      </c>
    </row>
    <row r="50" spans="5:5" x14ac:dyDescent="0.15">
      <c r="E50" s="187" t="s">
        <v>217</v>
      </c>
    </row>
    <row r="51" spans="5:5" x14ac:dyDescent="0.15">
      <c r="E51" s="187" t="s">
        <v>218</v>
      </c>
    </row>
    <row r="52" spans="5:5" x14ac:dyDescent="0.15">
      <c r="E52" s="187" t="s">
        <v>219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hurSblkVdvujDtpDahyhYncbaCO5zSA2zSuDgKxGe+zurpC/x33dOUeR3UuVxPGFxz+9QhYLPJlOiAeDcwFKQ==" saltValue="wi5Z478/Bo7pqjaaAjgJ2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44" t="s">
        <v>563</v>
      </c>
      <c r="D34" s="1244"/>
      <c r="E34" s="1245"/>
      <c r="F34" s="32">
        <v>10.11</v>
      </c>
      <c r="G34" s="33">
        <v>12.14</v>
      </c>
      <c r="H34" s="33">
        <v>13.56</v>
      </c>
      <c r="I34" s="33">
        <v>15.34</v>
      </c>
      <c r="J34" s="34">
        <v>13.67</v>
      </c>
      <c r="K34" s="22"/>
      <c r="L34" s="22"/>
      <c r="M34" s="22"/>
      <c r="N34" s="22"/>
      <c r="O34" s="22"/>
      <c r="P34" s="22"/>
    </row>
    <row r="35" spans="1:16" ht="39" customHeight="1" x14ac:dyDescent="0.15">
      <c r="A35" s="22"/>
      <c r="B35" s="35"/>
      <c r="C35" s="1238" t="s">
        <v>564</v>
      </c>
      <c r="D35" s="1239"/>
      <c r="E35" s="1240"/>
      <c r="F35" s="36">
        <v>5.51</v>
      </c>
      <c r="G35" s="37">
        <v>7.05</v>
      </c>
      <c r="H35" s="37">
        <v>6.4</v>
      </c>
      <c r="I35" s="37">
        <v>5.89</v>
      </c>
      <c r="J35" s="38">
        <v>5.33</v>
      </c>
      <c r="K35" s="22"/>
      <c r="L35" s="22"/>
      <c r="M35" s="22"/>
      <c r="N35" s="22"/>
      <c r="O35" s="22"/>
      <c r="P35" s="22"/>
    </row>
    <row r="36" spans="1:16" ht="39" customHeight="1" x14ac:dyDescent="0.15">
      <c r="A36" s="22"/>
      <c r="B36" s="35"/>
      <c r="C36" s="1238" t="s">
        <v>565</v>
      </c>
      <c r="D36" s="1239"/>
      <c r="E36" s="1240"/>
      <c r="F36" s="36">
        <v>2.91</v>
      </c>
      <c r="G36" s="37">
        <v>3.11</v>
      </c>
      <c r="H36" s="37">
        <v>2.94</v>
      </c>
      <c r="I36" s="37">
        <v>2.74</v>
      </c>
      <c r="J36" s="38">
        <v>2.37</v>
      </c>
      <c r="K36" s="22"/>
      <c r="L36" s="22"/>
      <c r="M36" s="22"/>
      <c r="N36" s="22"/>
      <c r="O36" s="22"/>
      <c r="P36" s="22"/>
    </row>
    <row r="37" spans="1:16" ht="39" customHeight="1" x14ac:dyDescent="0.15">
      <c r="A37" s="22"/>
      <c r="B37" s="35"/>
      <c r="C37" s="1238" t="s">
        <v>566</v>
      </c>
      <c r="D37" s="1239"/>
      <c r="E37" s="1240"/>
      <c r="F37" s="36">
        <v>0.98</v>
      </c>
      <c r="G37" s="37">
        <v>1.21</v>
      </c>
      <c r="H37" s="37">
        <v>1.22</v>
      </c>
      <c r="I37" s="37">
        <v>1.33</v>
      </c>
      <c r="J37" s="38">
        <v>1.22</v>
      </c>
      <c r="K37" s="22"/>
      <c r="L37" s="22"/>
      <c r="M37" s="22"/>
      <c r="N37" s="22"/>
      <c r="O37" s="22"/>
      <c r="P37" s="22"/>
    </row>
    <row r="38" spans="1:16" ht="39" customHeight="1" x14ac:dyDescent="0.15">
      <c r="A38" s="22"/>
      <c r="B38" s="35"/>
      <c r="C38" s="1238" t="s">
        <v>567</v>
      </c>
      <c r="D38" s="1239"/>
      <c r="E38" s="1240"/>
      <c r="F38" s="36">
        <v>0.08</v>
      </c>
      <c r="G38" s="37">
        <v>7.0000000000000007E-2</v>
      </c>
      <c r="H38" s="37">
        <v>7.0000000000000007E-2</v>
      </c>
      <c r="I38" s="37">
        <v>0.08</v>
      </c>
      <c r="J38" s="38">
        <v>0.09</v>
      </c>
      <c r="K38" s="22"/>
      <c r="L38" s="22"/>
      <c r="M38" s="22"/>
      <c r="N38" s="22"/>
      <c r="O38" s="22"/>
      <c r="P38" s="22"/>
    </row>
    <row r="39" spans="1:16" ht="39" customHeight="1" x14ac:dyDescent="0.15">
      <c r="A39" s="22"/>
      <c r="B39" s="35"/>
      <c r="C39" s="1238" t="s">
        <v>568</v>
      </c>
      <c r="D39" s="1239"/>
      <c r="E39" s="1240"/>
      <c r="F39" s="36">
        <v>0.13</v>
      </c>
      <c r="G39" s="37">
        <v>0.1</v>
      </c>
      <c r="H39" s="37">
        <v>0.06</v>
      </c>
      <c r="I39" s="37">
        <v>0.08</v>
      </c>
      <c r="J39" s="38">
        <v>7.0000000000000007E-2</v>
      </c>
      <c r="K39" s="22"/>
      <c r="L39" s="22"/>
      <c r="M39" s="22"/>
      <c r="N39" s="22"/>
      <c r="O39" s="22"/>
      <c r="P39" s="22"/>
    </row>
    <row r="40" spans="1:16" ht="39" customHeight="1" x14ac:dyDescent="0.15">
      <c r="A40" s="22"/>
      <c r="B40" s="35"/>
      <c r="C40" s="1238" t="s">
        <v>569</v>
      </c>
      <c r="D40" s="1239"/>
      <c r="E40" s="1240"/>
      <c r="F40" s="36">
        <v>0.04</v>
      </c>
      <c r="G40" s="37">
        <v>0.15</v>
      </c>
      <c r="H40" s="37">
        <v>0.13</v>
      </c>
      <c r="I40" s="37">
        <v>0.08</v>
      </c>
      <c r="J40" s="38">
        <v>0.06</v>
      </c>
      <c r="K40" s="22"/>
      <c r="L40" s="22"/>
      <c r="M40" s="22"/>
      <c r="N40" s="22"/>
      <c r="O40" s="22"/>
      <c r="P40" s="22"/>
    </row>
    <row r="41" spans="1:16" ht="39" customHeight="1" x14ac:dyDescent="0.15">
      <c r="A41" s="22"/>
      <c r="B41" s="35"/>
      <c r="C41" s="1238" t="s">
        <v>570</v>
      </c>
      <c r="D41" s="1239"/>
      <c r="E41" s="1240"/>
      <c r="F41" s="36">
        <v>0.04</v>
      </c>
      <c r="G41" s="37">
        <v>0.04</v>
      </c>
      <c r="H41" s="37">
        <v>0.04</v>
      </c>
      <c r="I41" s="37">
        <v>0.03</v>
      </c>
      <c r="J41" s="38">
        <v>0.03</v>
      </c>
      <c r="K41" s="22"/>
      <c r="L41" s="22"/>
      <c r="M41" s="22"/>
      <c r="N41" s="22"/>
      <c r="O41" s="22"/>
      <c r="P41" s="22"/>
    </row>
    <row r="42" spans="1:16" ht="39" customHeight="1" x14ac:dyDescent="0.15">
      <c r="A42" s="22"/>
      <c r="B42" s="39"/>
      <c r="C42" s="1238" t="s">
        <v>571</v>
      </c>
      <c r="D42" s="1239"/>
      <c r="E42" s="1240"/>
      <c r="F42" s="36" t="s">
        <v>514</v>
      </c>
      <c r="G42" s="37" t="s">
        <v>514</v>
      </c>
      <c r="H42" s="37" t="s">
        <v>514</v>
      </c>
      <c r="I42" s="37" t="s">
        <v>514</v>
      </c>
      <c r="J42" s="38" t="s">
        <v>514</v>
      </c>
      <c r="K42" s="22"/>
      <c r="L42" s="22"/>
      <c r="M42" s="22"/>
      <c r="N42" s="22"/>
      <c r="O42" s="22"/>
      <c r="P42" s="22"/>
    </row>
    <row r="43" spans="1:16" ht="39" customHeight="1" thickBot="1" x14ac:dyDescent="0.2">
      <c r="A43" s="22"/>
      <c r="B43" s="40"/>
      <c r="C43" s="1241" t="s">
        <v>572</v>
      </c>
      <c r="D43" s="1242"/>
      <c r="E43" s="1243"/>
      <c r="F43" s="41" t="s">
        <v>514</v>
      </c>
      <c r="G43" s="42" t="s">
        <v>514</v>
      </c>
      <c r="H43" s="42" t="s">
        <v>514</v>
      </c>
      <c r="I43" s="42" t="s">
        <v>514</v>
      </c>
      <c r="J43" s="43" t="s">
        <v>514</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i9kXZUDjWmiQMAy9hN0BJZbBtrixM7Mdcg9yPdoQU7lsT9/wtY2x3qb/ADNdNEopMLNQ8okOJl7JTvlictdFg==" saltValue="wW0YjMczJkapl5WOYbDdY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D19" zoomScaleSheetLayoutView="55" workbookViewId="0">
      <selection activeCell="Q60" sqref="Q6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46" t="s">
        <v>10</v>
      </c>
      <c r="C45" s="1247"/>
      <c r="D45" s="58"/>
      <c r="E45" s="1252" t="s">
        <v>11</v>
      </c>
      <c r="F45" s="1252"/>
      <c r="G45" s="1252"/>
      <c r="H45" s="1252"/>
      <c r="I45" s="1252"/>
      <c r="J45" s="1253"/>
      <c r="K45" s="59">
        <v>529</v>
      </c>
      <c r="L45" s="60">
        <v>435</v>
      </c>
      <c r="M45" s="60">
        <v>428</v>
      </c>
      <c r="N45" s="60">
        <v>449</v>
      </c>
      <c r="O45" s="61">
        <v>447</v>
      </c>
      <c r="P45" s="48"/>
      <c r="Q45" s="48"/>
      <c r="R45" s="48"/>
      <c r="S45" s="48"/>
      <c r="T45" s="48"/>
      <c r="U45" s="48"/>
    </row>
    <row r="46" spans="1:21" ht="30.75" customHeight="1" x14ac:dyDescent="0.15">
      <c r="A46" s="48"/>
      <c r="B46" s="1248"/>
      <c r="C46" s="1249"/>
      <c r="D46" s="62"/>
      <c r="E46" s="1254" t="s">
        <v>12</v>
      </c>
      <c r="F46" s="1254"/>
      <c r="G46" s="1254"/>
      <c r="H46" s="1254"/>
      <c r="I46" s="1254"/>
      <c r="J46" s="1255"/>
      <c r="K46" s="63" t="s">
        <v>514</v>
      </c>
      <c r="L46" s="64" t="s">
        <v>514</v>
      </c>
      <c r="M46" s="64" t="s">
        <v>514</v>
      </c>
      <c r="N46" s="64" t="s">
        <v>514</v>
      </c>
      <c r="O46" s="65" t="s">
        <v>514</v>
      </c>
      <c r="P46" s="48"/>
      <c r="Q46" s="48"/>
      <c r="R46" s="48"/>
      <c r="S46" s="48"/>
      <c r="T46" s="48"/>
      <c r="U46" s="48"/>
    </row>
    <row r="47" spans="1:21" ht="30.75" customHeight="1" x14ac:dyDescent="0.15">
      <c r="A47" s="48"/>
      <c r="B47" s="1248"/>
      <c r="C47" s="1249"/>
      <c r="D47" s="62"/>
      <c r="E47" s="1254" t="s">
        <v>13</v>
      </c>
      <c r="F47" s="1254"/>
      <c r="G47" s="1254"/>
      <c r="H47" s="1254"/>
      <c r="I47" s="1254"/>
      <c r="J47" s="1255"/>
      <c r="K47" s="63" t="s">
        <v>514</v>
      </c>
      <c r="L47" s="64" t="s">
        <v>514</v>
      </c>
      <c r="M47" s="64" t="s">
        <v>514</v>
      </c>
      <c r="N47" s="64" t="s">
        <v>514</v>
      </c>
      <c r="O47" s="65" t="s">
        <v>514</v>
      </c>
      <c r="P47" s="48"/>
      <c r="Q47" s="48"/>
      <c r="R47" s="48"/>
      <c r="S47" s="48"/>
      <c r="T47" s="48"/>
      <c r="U47" s="48"/>
    </row>
    <row r="48" spans="1:21" ht="30.75" customHeight="1" x14ac:dyDescent="0.15">
      <c r="A48" s="48"/>
      <c r="B48" s="1248"/>
      <c r="C48" s="1249"/>
      <c r="D48" s="62"/>
      <c r="E48" s="1254" t="s">
        <v>14</v>
      </c>
      <c r="F48" s="1254"/>
      <c r="G48" s="1254"/>
      <c r="H48" s="1254"/>
      <c r="I48" s="1254"/>
      <c r="J48" s="1255"/>
      <c r="K48" s="63">
        <v>189</v>
      </c>
      <c r="L48" s="64">
        <v>208</v>
      </c>
      <c r="M48" s="64">
        <v>197</v>
      </c>
      <c r="N48" s="64">
        <v>183</v>
      </c>
      <c r="O48" s="65">
        <v>183</v>
      </c>
      <c r="P48" s="48"/>
      <c r="Q48" s="48"/>
      <c r="R48" s="48"/>
      <c r="S48" s="48"/>
      <c r="T48" s="48"/>
      <c r="U48" s="48"/>
    </row>
    <row r="49" spans="1:21" ht="30.75" customHeight="1" x14ac:dyDescent="0.15">
      <c r="A49" s="48"/>
      <c r="B49" s="1248"/>
      <c r="C49" s="1249"/>
      <c r="D49" s="62"/>
      <c r="E49" s="1254" t="s">
        <v>15</v>
      </c>
      <c r="F49" s="1254"/>
      <c r="G49" s="1254"/>
      <c r="H49" s="1254"/>
      <c r="I49" s="1254"/>
      <c r="J49" s="1255"/>
      <c r="K49" s="63">
        <v>2</v>
      </c>
      <c r="L49" s="64">
        <v>8</v>
      </c>
      <c r="M49" s="64">
        <v>17</v>
      </c>
      <c r="N49" s="64">
        <v>18</v>
      </c>
      <c r="O49" s="65">
        <v>18</v>
      </c>
      <c r="P49" s="48"/>
      <c r="Q49" s="48"/>
      <c r="R49" s="48"/>
      <c r="S49" s="48"/>
      <c r="T49" s="48"/>
      <c r="U49" s="48"/>
    </row>
    <row r="50" spans="1:21" ht="30.75" customHeight="1" x14ac:dyDescent="0.15">
      <c r="A50" s="48"/>
      <c r="B50" s="1248"/>
      <c r="C50" s="1249"/>
      <c r="D50" s="62"/>
      <c r="E50" s="1254" t="s">
        <v>16</v>
      </c>
      <c r="F50" s="1254"/>
      <c r="G50" s="1254"/>
      <c r="H50" s="1254"/>
      <c r="I50" s="1254"/>
      <c r="J50" s="1255"/>
      <c r="K50" s="63">
        <v>28</v>
      </c>
      <c r="L50" s="64">
        <v>19</v>
      </c>
      <c r="M50" s="64">
        <v>19</v>
      </c>
      <c r="N50" s="64">
        <v>5</v>
      </c>
      <c r="O50" s="65">
        <v>5</v>
      </c>
      <c r="P50" s="48"/>
      <c r="Q50" s="48"/>
      <c r="R50" s="48"/>
      <c r="S50" s="48"/>
      <c r="T50" s="48"/>
      <c r="U50" s="48"/>
    </row>
    <row r="51" spans="1:21" ht="30.75" customHeight="1" x14ac:dyDescent="0.15">
      <c r="A51" s="48"/>
      <c r="B51" s="1250"/>
      <c r="C51" s="1251"/>
      <c r="D51" s="66"/>
      <c r="E51" s="1254" t="s">
        <v>17</v>
      </c>
      <c r="F51" s="1254"/>
      <c r="G51" s="1254"/>
      <c r="H51" s="1254"/>
      <c r="I51" s="1254"/>
      <c r="J51" s="1255"/>
      <c r="K51" s="63" t="s">
        <v>514</v>
      </c>
      <c r="L51" s="64">
        <v>0</v>
      </c>
      <c r="M51" s="64">
        <v>1</v>
      </c>
      <c r="N51" s="64">
        <v>1</v>
      </c>
      <c r="O51" s="65">
        <v>1</v>
      </c>
      <c r="P51" s="48"/>
      <c r="Q51" s="48"/>
      <c r="R51" s="48"/>
      <c r="S51" s="48"/>
      <c r="T51" s="48"/>
      <c r="U51" s="48"/>
    </row>
    <row r="52" spans="1:21" ht="30.75" customHeight="1" x14ac:dyDescent="0.15">
      <c r="A52" s="48"/>
      <c r="B52" s="1256" t="s">
        <v>18</v>
      </c>
      <c r="C52" s="1257"/>
      <c r="D52" s="66"/>
      <c r="E52" s="1254" t="s">
        <v>19</v>
      </c>
      <c r="F52" s="1254"/>
      <c r="G52" s="1254"/>
      <c r="H52" s="1254"/>
      <c r="I52" s="1254"/>
      <c r="J52" s="1255"/>
      <c r="K52" s="63">
        <v>516</v>
      </c>
      <c r="L52" s="64">
        <v>455</v>
      </c>
      <c r="M52" s="64">
        <v>438</v>
      </c>
      <c r="N52" s="64">
        <v>438</v>
      </c>
      <c r="O52" s="65">
        <v>438</v>
      </c>
      <c r="P52" s="48"/>
      <c r="Q52" s="48"/>
      <c r="R52" s="48"/>
      <c r="S52" s="48"/>
      <c r="T52" s="48"/>
      <c r="U52" s="48"/>
    </row>
    <row r="53" spans="1:21" ht="30.75" customHeight="1" thickBot="1" x14ac:dyDescent="0.2">
      <c r="A53" s="48"/>
      <c r="B53" s="1258" t="s">
        <v>20</v>
      </c>
      <c r="C53" s="1259"/>
      <c r="D53" s="67"/>
      <c r="E53" s="1260" t="s">
        <v>21</v>
      </c>
      <c r="F53" s="1260"/>
      <c r="G53" s="1260"/>
      <c r="H53" s="1260"/>
      <c r="I53" s="1260"/>
      <c r="J53" s="1261"/>
      <c r="K53" s="68">
        <v>232</v>
      </c>
      <c r="L53" s="69">
        <v>215</v>
      </c>
      <c r="M53" s="69">
        <v>224</v>
      </c>
      <c r="N53" s="69">
        <v>218</v>
      </c>
      <c r="O53" s="70">
        <v>216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573</v>
      </c>
      <c r="L56" s="80" t="s">
        <v>574</v>
      </c>
      <c r="M56" s="80" t="s">
        <v>575</v>
      </c>
      <c r="N56" s="80" t="s">
        <v>576</v>
      </c>
      <c r="O56" s="81" t="s">
        <v>577</v>
      </c>
      <c r="P56" s="48"/>
      <c r="Q56" s="48"/>
      <c r="R56" s="48"/>
      <c r="S56" s="48"/>
      <c r="T56" s="48"/>
      <c r="U56" s="48"/>
    </row>
    <row r="57" spans="1:21" ht="31.5" customHeight="1" x14ac:dyDescent="0.15">
      <c r="B57" s="1262" t="s">
        <v>24</v>
      </c>
      <c r="C57" s="1263"/>
      <c r="D57" s="1266" t="s">
        <v>25</v>
      </c>
      <c r="E57" s="1267"/>
      <c r="F57" s="1267"/>
      <c r="G57" s="1267"/>
      <c r="H57" s="1267"/>
      <c r="I57" s="1267"/>
      <c r="J57" s="1268"/>
      <c r="K57" s="82" t="s">
        <v>583</v>
      </c>
      <c r="L57" s="83" t="s">
        <v>583</v>
      </c>
      <c r="M57" s="83" t="s">
        <v>583</v>
      </c>
      <c r="N57" s="83" t="s">
        <v>583</v>
      </c>
      <c r="O57" s="84" t="s">
        <v>583</v>
      </c>
    </row>
    <row r="58" spans="1:21" ht="31.5" customHeight="1" thickBot="1" x14ac:dyDescent="0.2">
      <c r="B58" s="1264"/>
      <c r="C58" s="1265"/>
      <c r="D58" s="1269" t="s">
        <v>26</v>
      </c>
      <c r="E58" s="1270"/>
      <c r="F58" s="1270"/>
      <c r="G58" s="1270"/>
      <c r="H58" s="1270"/>
      <c r="I58" s="1270"/>
      <c r="J58" s="1271"/>
      <c r="K58" s="85" t="s">
        <v>583</v>
      </c>
      <c r="L58" s="86" t="s">
        <v>583</v>
      </c>
      <c r="M58" s="86" t="s">
        <v>583</v>
      </c>
      <c r="N58" s="86" t="s">
        <v>583</v>
      </c>
      <c r="O58" s="87" t="s">
        <v>583</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yEMy+7erDCn/oqnIXM2QExlWt3z/JMRsASU/EzLeMMoGvwEE1Kzz6wfgGczi9BDPlWpgOm5maqwHfYKJBnUFQ==" saltValue="reKwtqtKfcV86FwlyhfqU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556</v>
      </c>
      <c r="J40" s="99" t="s">
        <v>557</v>
      </c>
      <c r="K40" s="99" t="s">
        <v>558</v>
      </c>
      <c r="L40" s="99" t="s">
        <v>559</v>
      </c>
      <c r="M40" s="100" t="s">
        <v>560</v>
      </c>
    </row>
    <row r="41" spans="2:13" ht="27.75" customHeight="1" x14ac:dyDescent="0.15">
      <c r="B41" s="1272" t="s">
        <v>29</v>
      </c>
      <c r="C41" s="1273"/>
      <c r="D41" s="101"/>
      <c r="E41" s="1278" t="s">
        <v>30</v>
      </c>
      <c r="F41" s="1278"/>
      <c r="G41" s="1278"/>
      <c r="H41" s="1279"/>
      <c r="I41" s="102">
        <v>4042</v>
      </c>
      <c r="J41" s="103">
        <v>4341</v>
      </c>
      <c r="K41" s="103">
        <v>4585</v>
      </c>
      <c r="L41" s="103">
        <v>5102</v>
      </c>
      <c r="M41" s="104">
        <v>5332</v>
      </c>
    </row>
    <row r="42" spans="2:13" ht="27.75" customHeight="1" x14ac:dyDescent="0.15">
      <c r="B42" s="1274"/>
      <c r="C42" s="1275"/>
      <c r="D42" s="105"/>
      <c r="E42" s="1280" t="s">
        <v>31</v>
      </c>
      <c r="F42" s="1280"/>
      <c r="G42" s="1280"/>
      <c r="H42" s="1281"/>
      <c r="I42" s="106">
        <v>60</v>
      </c>
      <c r="J42" s="107">
        <v>38</v>
      </c>
      <c r="K42" s="107">
        <v>14</v>
      </c>
      <c r="L42" s="107">
        <v>7</v>
      </c>
      <c r="M42" s="108" t="s">
        <v>514</v>
      </c>
    </row>
    <row r="43" spans="2:13" ht="27.75" customHeight="1" x14ac:dyDescent="0.15">
      <c r="B43" s="1274"/>
      <c r="C43" s="1275"/>
      <c r="D43" s="105"/>
      <c r="E43" s="1280" t="s">
        <v>32</v>
      </c>
      <c r="F43" s="1280"/>
      <c r="G43" s="1280"/>
      <c r="H43" s="1281"/>
      <c r="I43" s="106">
        <v>2277</v>
      </c>
      <c r="J43" s="107">
        <v>2148</v>
      </c>
      <c r="K43" s="107">
        <v>2071</v>
      </c>
      <c r="L43" s="107">
        <v>2059</v>
      </c>
      <c r="M43" s="108">
        <v>1911</v>
      </c>
    </row>
    <row r="44" spans="2:13" ht="27.75" customHeight="1" x14ac:dyDescent="0.15">
      <c r="B44" s="1274"/>
      <c r="C44" s="1275"/>
      <c r="D44" s="105"/>
      <c r="E44" s="1280" t="s">
        <v>33</v>
      </c>
      <c r="F44" s="1280"/>
      <c r="G44" s="1280"/>
      <c r="H44" s="1281"/>
      <c r="I44" s="106">
        <v>204</v>
      </c>
      <c r="J44" s="107">
        <v>198</v>
      </c>
      <c r="K44" s="107">
        <v>182</v>
      </c>
      <c r="L44" s="107">
        <v>165</v>
      </c>
      <c r="M44" s="108">
        <v>149</v>
      </c>
    </row>
    <row r="45" spans="2:13" ht="27.75" customHeight="1" x14ac:dyDescent="0.15">
      <c r="B45" s="1274"/>
      <c r="C45" s="1275"/>
      <c r="D45" s="105"/>
      <c r="E45" s="1280" t="s">
        <v>34</v>
      </c>
      <c r="F45" s="1280"/>
      <c r="G45" s="1280"/>
      <c r="H45" s="1281"/>
      <c r="I45" s="106">
        <v>816</v>
      </c>
      <c r="J45" s="107">
        <v>835</v>
      </c>
      <c r="K45" s="107">
        <v>850</v>
      </c>
      <c r="L45" s="107">
        <v>805</v>
      </c>
      <c r="M45" s="108">
        <v>638</v>
      </c>
    </row>
    <row r="46" spans="2:13" ht="27.75" customHeight="1" x14ac:dyDescent="0.15">
      <c r="B46" s="1274"/>
      <c r="C46" s="1275"/>
      <c r="D46" s="109"/>
      <c r="E46" s="1280" t="s">
        <v>35</v>
      </c>
      <c r="F46" s="1280"/>
      <c r="G46" s="1280"/>
      <c r="H46" s="1281"/>
      <c r="I46" s="106" t="s">
        <v>514</v>
      </c>
      <c r="J46" s="107" t="s">
        <v>514</v>
      </c>
      <c r="K46" s="107" t="s">
        <v>514</v>
      </c>
      <c r="L46" s="107" t="s">
        <v>514</v>
      </c>
      <c r="M46" s="108" t="s">
        <v>514</v>
      </c>
    </row>
    <row r="47" spans="2:13" ht="27.75" customHeight="1" x14ac:dyDescent="0.15">
      <c r="B47" s="1274"/>
      <c r="C47" s="1275"/>
      <c r="D47" s="110"/>
      <c r="E47" s="1282" t="s">
        <v>36</v>
      </c>
      <c r="F47" s="1283"/>
      <c r="G47" s="1283"/>
      <c r="H47" s="1284"/>
      <c r="I47" s="106" t="s">
        <v>514</v>
      </c>
      <c r="J47" s="107" t="s">
        <v>514</v>
      </c>
      <c r="K47" s="107" t="s">
        <v>514</v>
      </c>
      <c r="L47" s="107" t="s">
        <v>514</v>
      </c>
      <c r="M47" s="108" t="s">
        <v>514</v>
      </c>
    </row>
    <row r="48" spans="2:13" ht="27.75" customHeight="1" x14ac:dyDescent="0.15">
      <c r="B48" s="1274"/>
      <c r="C48" s="1275"/>
      <c r="D48" s="105"/>
      <c r="E48" s="1280" t="s">
        <v>37</v>
      </c>
      <c r="F48" s="1280"/>
      <c r="G48" s="1280"/>
      <c r="H48" s="1281"/>
      <c r="I48" s="106" t="s">
        <v>514</v>
      </c>
      <c r="J48" s="107" t="s">
        <v>514</v>
      </c>
      <c r="K48" s="107" t="s">
        <v>514</v>
      </c>
      <c r="L48" s="107" t="s">
        <v>514</v>
      </c>
      <c r="M48" s="108" t="s">
        <v>514</v>
      </c>
    </row>
    <row r="49" spans="2:13" ht="27.75" customHeight="1" x14ac:dyDescent="0.15">
      <c r="B49" s="1276"/>
      <c r="C49" s="1277"/>
      <c r="D49" s="105"/>
      <c r="E49" s="1280" t="s">
        <v>38</v>
      </c>
      <c r="F49" s="1280"/>
      <c r="G49" s="1280"/>
      <c r="H49" s="1281"/>
      <c r="I49" s="106" t="s">
        <v>514</v>
      </c>
      <c r="J49" s="107" t="s">
        <v>514</v>
      </c>
      <c r="K49" s="107" t="s">
        <v>514</v>
      </c>
      <c r="L49" s="107" t="s">
        <v>514</v>
      </c>
      <c r="M49" s="108" t="s">
        <v>514</v>
      </c>
    </row>
    <row r="50" spans="2:13" ht="27.75" customHeight="1" x14ac:dyDescent="0.15">
      <c r="B50" s="1285" t="s">
        <v>39</v>
      </c>
      <c r="C50" s="1286"/>
      <c r="D50" s="111"/>
      <c r="E50" s="1280" t="s">
        <v>40</v>
      </c>
      <c r="F50" s="1280"/>
      <c r="G50" s="1280"/>
      <c r="H50" s="1281"/>
      <c r="I50" s="106">
        <v>2723</v>
      </c>
      <c r="J50" s="107">
        <v>2797</v>
      </c>
      <c r="K50" s="107">
        <v>2874</v>
      </c>
      <c r="L50" s="107">
        <v>2732</v>
      </c>
      <c r="M50" s="108">
        <v>2603</v>
      </c>
    </row>
    <row r="51" spans="2:13" ht="27.75" customHeight="1" x14ac:dyDescent="0.15">
      <c r="B51" s="1274"/>
      <c r="C51" s="1275"/>
      <c r="D51" s="105"/>
      <c r="E51" s="1280" t="s">
        <v>41</v>
      </c>
      <c r="F51" s="1280"/>
      <c r="G51" s="1280"/>
      <c r="H51" s="1281"/>
      <c r="I51" s="106">
        <v>330</v>
      </c>
      <c r="J51" s="107">
        <v>263</v>
      </c>
      <c r="K51" s="107">
        <v>199</v>
      </c>
      <c r="L51" s="107">
        <v>166</v>
      </c>
      <c r="M51" s="108">
        <v>163</v>
      </c>
    </row>
    <row r="52" spans="2:13" ht="27.75" customHeight="1" x14ac:dyDescent="0.15">
      <c r="B52" s="1276"/>
      <c r="C52" s="1277"/>
      <c r="D52" s="105"/>
      <c r="E52" s="1280" t="s">
        <v>42</v>
      </c>
      <c r="F52" s="1280"/>
      <c r="G52" s="1280"/>
      <c r="H52" s="1281"/>
      <c r="I52" s="106">
        <v>4436</v>
      </c>
      <c r="J52" s="107">
        <v>4691</v>
      </c>
      <c r="K52" s="107">
        <v>4705</v>
      </c>
      <c r="L52" s="107">
        <v>5078</v>
      </c>
      <c r="M52" s="108">
        <v>5029</v>
      </c>
    </row>
    <row r="53" spans="2:13" ht="27.75" customHeight="1" thickBot="1" x14ac:dyDescent="0.2">
      <c r="B53" s="1287" t="s">
        <v>43</v>
      </c>
      <c r="C53" s="1288"/>
      <c r="D53" s="112"/>
      <c r="E53" s="1289" t="s">
        <v>44</v>
      </c>
      <c r="F53" s="1289"/>
      <c r="G53" s="1289"/>
      <c r="H53" s="1290"/>
      <c r="I53" s="113">
        <v>-90</v>
      </c>
      <c r="J53" s="114">
        <v>-190</v>
      </c>
      <c r="K53" s="114">
        <v>-76</v>
      </c>
      <c r="L53" s="114">
        <v>162</v>
      </c>
      <c r="M53" s="115">
        <v>234</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A1xeW4JC4Zjsgo/Y9mB75Zii4V5DcQ3qmOVd1yNUDGDbPvKF9V/Hn16N4aRYAvhuqb9Ygf9Gk3ERAB/rhSnCEQ==" saltValue="S+A/oKkBKP9HLHWTMqCwu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election activeCell="H58" sqref="H58"/>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558</v>
      </c>
      <c r="G54" s="124" t="s">
        <v>559</v>
      </c>
      <c r="H54" s="125" t="s">
        <v>560</v>
      </c>
    </row>
    <row r="55" spans="2:8" ht="52.5" customHeight="1" x14ac:dyDescent="0.15">
      <c r="B55" s="126"/>
      <c r="C55" s="1299" t="s">
        <v>47</v>
      </c>
      <c r="D55" s="1299"/>
      <c r="E55" s="1300"/>
      <c r="F55" s="127">
        <v>2023</v>
      </c>
      <c r="G55" s="127">
        <v>1878</v>
      </c>
      <c r="H55" s="128">
        <v>1771</v>
      </c>
    </row>
    <row r="56" spans="2:8" ht="52.5" customHeight="1" x14ac:dyDescent="0.15">
      <c r="B56" s="129"/>
      <c r="C56" s="1301" t="s">
        <v>48</v>
      </c>
      <c r="D56" s="1301"/>
      <c r="E56" s="1302"/>
      <c r="F56" s="130">
        <v>311</v>
      </c>
      <c r="G56" s="130">
        <v>312</v>
      </c>
      <c r="H56" s="131">
        <v>312</v>
      </c>
    </row>
    <row r="57" spans="2:8" ht="53.25" customHeight="1" x14ac:dyDescent="0.15">
      <c r="B57" s="129"/>
      <c r="C57" s="1303" t="s">
        <v>49</v>
      </c>
      <c r="D57" s="1303"/>
      <c r="E57" s="1304"/>
      <c r="F57" s="132">
        <v>517</v>
      </c>
      <c r="G57" s="132">
        <v>525</v>
      </c>
      <c r="H57" s="133">
        <v>503</v>
      </c>
    </row>
    <row r="58" spans="2:8" ht="45.75" customHeight="1" x14ac:dyDescent="0.15">
      <c r="B58" s="134"/>
      <c r="C58" s="1291" t="s">
        <v>584</v>
      </c>
      <c r="D58" s="1292"/>
      <c r="E58" s="1293"/>
      <c r="F58" s="135">
        <v>159</v>
      </c>
      <c r="G58" s="135">
        <v>142</v>
      </c>
      <c r="H58" s="136">
        <v>131</v>
      </c>
    </row>
    <row r="59" spans="2:8" ht="45.75" customHeight="1" x14ac:dyDescent="0.15">
      <c r="B59" s="134"/>
      <c r="C59" s="1291" t="s">
        <v>585</v>
      </c>
      <c r="D59" s="1292"/>
      <c r="E59" s="1293"/>
      <c r="F59" s="135">
        <v>92</v>
      </c>
      <c r="G59" s="135">
        <v>93</v>
      </c>
      <c r="H59" s="136">
        <v>90</v>
      </c>
    </row>
    <row r="60" spans="2:8" ht="45.75" customHeight="1" x14ac:dyDescent="0.15">
      <c r="B60" s="134"/>
      <c r="C60" s="1291" t="s">
        <v>586</v>
      </c>
      <c r="D60" s="1292"/>
      <c r="E60" s="1293"/>
      <c r="F60" s="135">
        <v>56</v>
      </c>
      <c r="G60" s="135">
        <v>66</v>
      </c>
      <c r="H60" s="136">
        <v>75</v>
      </c>
    </row>
    <row r="61" spans="2:8" ht="45.75" customHeight="1" x14ac:dyDescent="0.15">
      <c r="B61" s="134"/>
      <c r="C61" s="1291" t="s">
        <v>587</v>
      </c>
      <c r="D61" s="1292"/>
      <c r="E61" s="1293"/>
      <c r="F61" s="135">
        <v>48</v>
      </c>
      <c r="G61" s="135">
        <v>48</v>
      </c>
      <c r="H61" s="136">
        <v>49</v>
      </c>
    </row>
    <row r="62" spans="2:8" ht="45.75" customHeight="1" thickBot="1" x14ac:dyDescent="0.2">
      <c r="B62" s="137"/>
      <c r="C62" s="1294" t="s">
        <v>588</v>
      </c>
      <c r="D62" s="1295"/>
      <c r="E62" s="1296"/>
      <c r="F62" s="138">
        <v>91</v>
      </c>
      <c r="G62" s="138">
        <v>88</v>
      </c>
      <c r="H62" s="139">
        <v>46</v>
      </c>
    </row>
    <row r="63" spans="2:8" ht="52.5" customHeight="1" thickBot="1" x14ac:dyDescent="0.2">
      <c r="B63" s="140"/>
      <c r="C63" s="1297" t="s">
        <v>50</v>
      </c>
      <c r="D63" s="1297"/>
      <c r="E63" s="1298"/>
      <c r="F63" s="141">
        <v>2852</v>
      </c>
      <c r="G63" s="141">
        <v>2714</v>
      </c>
      <c r="H63" s="142">
        <v>2586</v>
      </c>
    </row>
    <row r="64" spans="2:8" ht="15" customHeight="1" x14ac:dyDescent="0.15"/>
    <row r="65" ht="0" hidden="1" customHeight="1" x14ac:dyDescent="0.15"/>
    <row r="66" ht="0" hidden="1" customHeight="1" x14ac:dyDescent="0.15"/>
  </sheetData>
  <sheetProtection algorithmName="SHA-512" hashValue="dCEcHjCw44LnubFrLobhYArBk9bM2wnCjfyr5o3H8zUEcI3+tgdilGcDupWk4B134gc9kh6QbMhHajIg7U0UNw==" saltValue="/BreNAxns/OLC1c6u8hm/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A84D9A-A62E-4E24-8F53-B3607FCF70B4}">
  <sheetPr>
    <pageSetUpPr fitToPage="1"/>
  </sheetPr>
  <dimension ref="A1:WZM191"/>
  <sheetViews>
    <sheetView showGridLines="0" topLeftCell="A11" zoomScale="55" zoomScaleNormal="55" zoomScaleSheetLayoutView="55" workbookViewId="0">
      <selection activeCell="AQ48" sqref="AQ48"/>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590</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590</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591</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592</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8" t="s">
        <v>593</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594</v>
      </c>
    </row>
    <row r="50" spans="1:109" x14ac:dyDescent="0.15">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556</v>
      </c>
      <c r="BQ50" s="1310"/>
      <c r="BR50" s="1310"/>
      <c r="BS50" s="1310"/>
      <c r="BT50" s="1310"/>
      <c r="BU50" s="1310"/>
      <c r="BV50" s="1310"/>
      <c r="BW50" s="1310"/>
      <c r="BX50" s="1310" t="s">
        <v>557</v>
      </c>
      <c r="BY50" s="1310"/>
      <c r="BZ50" s="1310"/>
      <c r="CA50" s="1310"/>
      <c r="CB50" s="1310"/>
      <c r="CC50" s="1310"/>
      <c r="CD50" s="1310"/>
      <c r="CE50" s="1310"/>
      <c r="CF50" s="1310" t="s">
        <v>558</v>
      </c>
      <c r="CG50" s="1310"/>
      <c r="CH50" s="1310"/>
      <c r="CI50" s="1310"/>
      <c r="CJ50" s="1310"/>
      <c r="CK50" s="1310"/>
      <c r="CL50" s="1310"/>
      <c r="CM50" s="1310"/>
      <c r="CN50" s="1310" t="s">
        <v>559</v>
      </c>
      <c r="CO50" s="1310"/>
      <c r="CP50" s="1310"/>
      <c r="CQ50" s="1310"/>
      <c r="CR50" s="1310"/>
      <c r="CS50" s="1310"/>
      <c r="CT50" s="1310"/>
      <c r="CU50" s="1310"/>
      <c r="CV50" s="1310" t="s">
        <v>560</v>
      </c>
      <c r="CW50" s="1310"/>
      <c r="CX50" s="1310"/>
      <c r="CY50" s="1310"/>
      <c r="CZ50" s="1310"/>
      <c r="DA50" s="1310"/>
      <c r="DB50" s="1310"/>
      <c r="DC50" s="1310"/>
    </row>
    <row r="51" spans="1:109" ht="13.5" customHeight="1" x14ac:dyDescent="0.15">
      <c r="B51" s="394"/>
      <c r="G51" s="1313"/>
      <c r="H51" s="1313"/>
      <c r="I51" s="1327"/>
      <c r="J51" s="1327"/>
      <c r="K51" s="1312"/>
      <c r="L51" s="1312"/>
      <c r="M51" s="1312"/>
      <c r="N51" s="1312"/>
      <c r="AM51" s="403"/>
      <c r="AN51" s="1308" t="s">
        <v>595</v>
      </c>
      <c r="AO51" s="1308"/>
      <c r="AP51" s="1308"/>
      <c r="AQ51" s="1308"/>
      <c r="AR51" s="1308"/>
      <c r="AS51" s="1308"/>
      <c r="AT51" s="1308"/>
      <c r="AU51" s="1308"/>
      <c r="AV51" s="1308"/>
      <c r="AW51" s="1308"/>
      <c r="AX51" s="1308"/>
      <c r="AY51" s="1308"/>
      <c r="AZ51" s="1308"/>
      <c r="BA51" s="1308"/>
      <c r="BB51" s="1308" t="s">
        <v>596</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17"/>
      <c r="BY51" s="1305"/>
      <c r="BZ51" s="1305"/>
      <c r="CA51" s="1305"/>
      <c r="CB51" s="1305"/>
      <c r="CC51" s="1305"/>
      <c r="CD51" s="1305"/>
      <c r="CE51" s="1305"/>
      <c r="CF51" s="1305"/>
      <c r="CG51" s="1305"/>
      <c r="CH51" s="1305"/>
      <c r="CI51" s="1305"/>
      <c r="CJ51" s="1305"/>
      <c r="CK51" s="1305"/>
      <c r="CL51" s="1305"/>
      <c r="CM51" s="1305"/>
      <c r="CN51" s="1305">
        <v>6.6</v>
      </c>
      <c r="CO51" s="1305"/>
      <c r="CP51" s="1305"/>
      <c r="CQ51" s="1305"/>
      <c r="CR51" s="1305"/>
      <c r="CS51" s="1305"/>
      <c r="CT51" s="1305"/>
      <c r="CU51" s="1305"/>
      <c r="CV51" s="1305">
        <v>9.8000000000000007</v>
      </c>
      <c r="CW51" s="1305"/>
      <c r="CX51" s="1305"/>
      <c r="CY51" s="1305"/>
      <c r="CZ51" s="1305"/>
      <c r="DA51" s="1305"/>
      <c r="DB51" s="1305"/>
      <c r="DC51" s="1305"/>
    </row>
    <row r="52" spans="1:109" x14ac:dyDescent="0.15">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597</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17"/>
      <c r="BY53" s="1305"/>
      <c r="BZ53" s="1305"/>
      <c r="CA53" s="1305"/>
      <c r="CB53" s="1305"/>
      <c r="CC53" s="1305"/>
      <c r="CD53" s="1305"/>
      <c r="CE53" s="1305"/>
      <c r="CF53" s="1305">
        <v>54.7</v>
      </c>
      <c r="CG53" s="1305"/>
      <c r="CH53" s="1305"/>
      <c r="CI53" s="1305"/>
      <c r="CJ53" s="1305"/>
      <c r="CK53" s="1305"/>
      <c r="CL53" s="1305"/>
      <c r="CM53" s="1305"/>
      <c r="CN53" s="1305">
        <v>62.4</v>
      </c>
      <c r="CO53" s="1305"/>
      <c r="CP53" s="1305"/>
      <c r="CQ53" s="1305"/>
      <c r="CR53" s="1305"/>
      <c r="CS53" s="1305"/>
      <c r="CT53" s="1305"/>
      <c r="CU53" s="1305"/>
      <c r="CV53" s="1305">
        <v>62.8</v>
      </c>
      <c r="CW53" s="1305"/>
      <c r="CX53" s="1305"/>
      <c r="CY53" s="1305"/>
      <c r="CZ53" s="1305"/>
      <c r="DA53" s="1305"/>
      <c r="DB53" s="1305"/>
      <c r="DC53" s="1305"/>
    </row>
    <row r="54" spans="1:109" x14ac:dyDescent="0.15">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2"/>
      <c r="B55" s="394"/>
      <c r="G55" s="1311"/>
      <c r="H55" s="1311"/>
      <c r="I55" s="1311"/>
      <c r="J55" s="1311"/>
      <c r="K55" s="1312"/>
      <c r="L55" s="1312"/>
      <c r="M55" s="1312"/>
      <c r="N55" s="1312"/>
      <c r="AN55" s="1310" t="s">
        <v>598</v>
      </c>
      <c r="AO55" s="1310"/>
      <c r="AP55" s="1310"/>
      <c r="AQ55" s="1310"/>
      <c r="AR55" s="1310"/>
      <c r="AS55" s="1310"/>
      <c r="AT55" s="1310"/>
      <c r="AU55" s="1310"/>
      <c r="AV55" s="1310"/>
      <c r="AW55" s="1310"/>
      <c r="AX55" s="1310"/>
      <c r="AY55" s="1310"/>
      <c r="AZ55" s="1310"/>
      <c r="BA55" s="1310"/>
      <c r="BB55" s="1308" t="s">
        <v>596</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17"/>
      <c r="BY55" s="1305"/>
      <c r="BZ55" s="1305"/>
      <c r="CA55" s="1305"/>
      <c r="CB55" s="1305"/>
      <c r="CC55" s="1305"/>
      <c r="CD55" s="1305"/>
      <c r="CE55" s="1305"/>
      <c r="CF55" s="1305">
        <v>0</v>
      </c>
      <c r="CG55" s="1305"/>
      <c r="CH55" s="1305"/>
      <c r="CI55" s="1305"/>
      <c r="CJ55" s="1305"/>
      <c r="CK55" s="1305"/>
      <c r="CL55" s="1305"/>
      <c r="CM55" s="1305"/>
      <c r="CN55" s="1305">
        <v>0</v>
      </c>
      <c r="CO55" s="1305"/>
      <c r="CP55" s="1305"/>
      <c r="CQ55" s="1305"/>
      <c r="CR55" s="1305"/>
      <c r="CS55" s="1305"/>
      <c r="CT55" s="1305"/>
      <c r="CU55" s="1305"/>
      <c r="CV55" s="1305">
        <v>0</v>
      </c>
      <c r="CW55" s="1305"/>
      <c r="CX55" s="1305"/>
      <c r="CY55" s="1305"/>
      <c r="CZ55" s="1305"/>
      <c r="DA55" s="1305"/>
      <c r="DB55" s="1305"/>
      <c r="DC55" s="1305"/>
    </row>
    <row r="56" spans="1:109" x14ac:dyDescent="0.15">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x14ac:dyDescent="0.15">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597</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17"/>
      <c r="BY57" s="1305"/>
      <c r="BZ57" s="1305"/>
      <c r="CA57" s="1305"/>
      <c r="CB57" s="1305"/>
      <c r="CC57" s="1305"/>
      <c r="CD57" s="1305"/>
      <c r="CE57" s="1305"/>
      <c r="CF57" s="1305">
        <v>56.3</v>
      </c>
      <c r="CG57" s="1305"/>
      <c r="CH57" s="1305"/>
      <c r="CI57" s="1305"/>
      <c r="CJ57" s="1305"/>
      <c r="CK57" s="1305"/>
      <c r="CL57" s="1305"/>
      <c r="CM57" s="1305"/>
      <c r="CN57" s="1305">
        <v>57.6</v>
      </c>
      <c r="CO57" s="1305"/>
      <c r="CP57" s="1305"/>
      <c r="CQ57" s="1305"/>
      <c r="CR57" s="1305"/>
      <c r="CS57" s="1305"/>
      <c r="CT57" s="1305"/>
      <c r="CU57" s="1305"/>
      <c r="CV57" s="1305">
        <v>58.7</v>
      </c>
      <c r="CW57" s="1305"/>
      <c r="CX57" s="1305"/>
      <c r="CY57" s="1305"/>
      <c r="CZ57" s="1305"/>
      <c r="DA57" s="1305"/>
      <c r="DB57" s="1305"/>
      <c r="DC57" s="1305"/>
      <c r="DD57" s="407"/>
      <c r="DE57" s="406"/>
    </row>
    <row r="58" spans="1:109" s="402" customFormat="1" x14ac:dyDescent="0.15">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599</v>
      </c>
    </row>
    <row r="64" spans="1:109" x14ac:dyDescent="0.15">
      <c r="B64" s="394"/>
      <c r="G64" s="401"/>
      <c r="I64" s="414"/>
      <c r="J64" s="414"/>
      <c r="K64" s="414"/>
      <c r="L64" s="414"/>
      <c r="M64" s="414"/>
      <c r="N64" s="415"/>
      <c r="AM64" s="401"/>
      <c r="AN64" s="401" t="s">
        <v>592</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8" t="s">
        <v>600</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594</v>
      </c>
    </row>
    <row r="72" spans="2:107" x14ac:dyDescent="0.15">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556</v>
      </c>
      <c r="BQ72" s="1310"/>
      <c r="BR72" s="1310"/>
      <c r="BS72" s="1310"/>
      <c r="BT72" s="1310"/>
      <c r="BU72" s="1310"/>
      <c r="BV72" s="1310"/>
      <c r="BW72" s="1310"/>
      <c r="BX72" s="1310" t="s">
        <v>557</v>
      </c>
      <c r="BY72" s="1310"/>
      <c r="BZ72" s="1310"/>
      <c r="CA72" s="1310"/>
      <c r="CB72" s="1310"/>
      <c r="CC72" s="1310"/>
      <c r="CD72" s="1310"/>
      <c r="CE72" s="1310"/>
      <c r="CF72" s="1310" t="s">
        <v>558</v>
      </c>
      <c r="CG72" s="1310"/>
      <c r="CH72" s="1310"/>
      <c r="CI72" s="1310"/>
      <c r="CJ72" s="1310"/>
      <c r="CK72" s="1310"/>
      <c r="CL72" s="1310"/>
      <c r="CM72" s="1310"/>
      <c r="CN72" s="1310" t="s">
        <v>559</v>
      </c>
      <c r="CO72" s="1310"/>
      <c r="CP72" s="1310"/>
      <c r="CQ72" s="1310"/>
      <c r="CR72" s="1310"/>
      <c r="CS72" s="1310"/>
      <c r="CT72" s="1310"/>
      <c r="CU72" s="1310"/>
      <c r="CV72" s="1310" t="s">
        <v>560</v>
      </c>
      <c r="CW72" s="1310"/>
      <c r="CX72" s="1310"/>
      <c r="CY72" s="1310"/>
      <c r="CZ72" s="1310"/>
      <c r="DA72" s="1310"/>
      <c r="DB72" s="1310"/>
      <c r="DC72" s="1310"/>
    </row>
    <row r="73" spans="2:107" x14ac:dyDescent="0.15">
      <c r="B73" s="394"/>
      <c r="G73" s="1313"/>
      <c r="H73" s="1313"/>
      <c r="I73" s="1313"/>
      <c r="J73" s="1313"/>
      <c r="K73" s="1309"/>
      <c r="L73" s="1309"/>
      <c r="M73" s="1309"/>
      <c r="N73" s="1309"/>
      <c r="AM73" s="403"/>
      <c r="AN73" s="1308" t="s">
        <v>595</v>
      </c>
      <c r="AO73" s="1308"/>
      <c r="AP73" s="1308"/>
      <c r="AQ73" s="1308"/>
      <c r="AR73" s="1308"/>
      <c r="AS73" s="1308"/>
      <c r="AT73" s="1308"/>
      <c r="AU73" s="1308"/>
      <c r="AV73" s="1308"/>
      <c r="AW73" s="1308"/>
      <c r="AX73" s="1308"/>
      <c r="AY73" s="1308"/>
      <c r="AZ73" s="1308"/>
      <c r="BA73" s="1308"/>
      <c r="BB73" s="1308" t="s">
        <v>596</v>
      </c>
      <c r="BC73" s="1308"/>
      <c r="BD73" s="1308"/>
      <c r="BE73" s="1308"/>
      <c r="BF73" s="1308"/>
      <c r="BG73" s="1308"/>
      <c r="BH73" s="1308"/>
      <c r="BI73" s="1308"/>
      <c r="BJ73" s="1308"/>
      <c r="BK73" s="1308"/>
      <c r="BL73" s="1308"/>
      <c r="BM73" s="1308"/>
      <c r="BN73" s="1308"/>
      <c r="BO73" s="1308"/>
      <c r="BP73" s="1305"/>
      <c r="BQ73" s="1305"/>
      <c r="BR73" s="1305"/>
      <c r="BS73" s="1305"/>
      <c r="BT73" s="1305"/>
      <c r="BU73" s="1305"/>
      <c r="BV73" s="1305"/>
      <c r="BW73" s="1305"/>
      <c r="BX73" s="1305"/>
      <c r="BY73" s="1305"/>
      <c r="BZ73" s="1305"/>
      <c r="CA73" s="1305"/>
      <c r="CB73" s="1305"/>
      <c r="CC73" s="1305"/>
      <c r="CD73" s="1305"/>
      <c r="CE73" s="1305"/>
      <c r="CF73" s="1305"/>
      <c r="CG73" s="1305"/>
      <c r="CH73" s="1305"/>
      <c r="CI73" s="1305"/>
      <c r="CJ73" s="1305"/>
      <c r="CK73" s="1305"/>
      <c r="CL73" s="1305"/>
      <c r="CM73" s="1305"/>
      <c r="CN73" s="1305">
        <v>6.6</v>
      </c>
      <c r="CO73" s="1305"/>
      <c r="CP73" s="1305"/>
      <c r="CQ73" s="1305"/>
      <c r="CR73" s="1305"/>
      <c r="CS73" s="1305"/>
      <c r="CT73" s="1305"/>
      <c r="CU73" s="1305"/>
      <c r="CV73" s="1305">
        <v>9.8000000000000007</v>
      </c>
      <c r="CW73" s="1305"/>
      <c r="CX73" s="1305"/>
      <c r="CY73" s="1305"/>
      <c r="CZ73" s="1305"/>
      <c r="DA73" s="1305"/>
      <c r="DB73" s="1305"/>
      <c r="DC73" s="1305"/>
    </row>
    <row r="74" spans="2:107" x14ac:dyDescent="0.15">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601</v>
      </c>
      <c r="BC75" s="1308"/>
      <c r="BD75" s="1308"/>
      <c r="BE75" s="1308"/>
      <c r="BF75" s="1308"/>
      <c r="BG75" s="1308"/>
      <c r="BH75" s="1308"/>
      <c r="BI75" s="1308"/>
      <c r="BJ75" s="1308"/>
      <c r="BK75" s="1308"/>
      <c r="BL75" s="1308"/>
      <c r="BM75" s="1308"/>
      <c r="BN75" s="1308"/>
      <c r="BO75" s="1308"/>
      <c r="BP75" s="1305">
        <v>9.5</v>
      </c>
      <c r="BQ75" s="1305"/>
      <c r="BR75" s="1305"/>
      <c r="BS75" s="1305"/>
      <c r="BT75" s="1305"/>
      <c r="BU75" s="1305"/>
      <c r="BV75" s="1305"/>
      <c r="BW75" s="1305"/>
      <c r="BX75" s="1305">
        <v>8.8000000000000007</v>
      </c>
      <c r="BY75" s="1305"/>
      <c r="BZ75" s="1305"/>
      <c r="CA75" s="1305"/>
      <c r="CB75" s="1305"/>
      <c r="CC75" s="1305"/>
      <c r="CD75" s="1305"/>
      <c r="CE75" s="1305"/>
      <c r="CF75" s="1305">
        <v>8.9</v>
      </c>
      <c r="CG75" s="1305"/>
      <c r="CH75" s="1305"/>
      <c r="CI75" s="1305"/>
      <c r="CJ75" s="1305"/>
      <c r="CK75" s="1305"/>
      <c r="CL75" s="1305"/>
      <c r="CM75" s="1305"/>
      <c r="CN75" s="1305">
        <v>8.9</v>
      </c>
      <c r="CO75" s="1305"/>
      <c r="CP75" s="1305"/>
      <c r="CQ75" s="1305"/>
      <c r="CR75" s="1305"/>
      <c r="CS75" s="1305"/>
      <c r="CT75" s="1305"/>
      <c r="CU75" s="1305"/>
      <c r="CV75" s="1305">
        <v>9.1</v>
      </c>
      <c r="CW75" s="1305"/>
      <c r="CX75" s="1305"/>
      <c r="CY75" s="1305"/>
      <c r="CZ75" s="1305"/>
      <c r="DA75" s="1305"/>
      <c r="DB75" s="1305"/>
      <c r="DC75" s="1305"/>
    </row>
    <row r="76" spans="2:107" x14ac:dyDescent="0.15">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4"/>
      <c r="G77" s="1311"/>
      <c r="H77" s="1311"/>
      <c r="I77" s="1311"/>
      <c r="J77" s="1311"/>
      <c r="K77" s="1309"/>
      <c r="L77" s="1309"/>
      <c r="M77" s="1309"/>
      <c r="N77" s="1309"/>
      <c r="AN77" s="1310" t="s">
        <v>598</v>
      </c>
      <c r="AO77" s="1310"/>
      <c r="AP77" s="1310"/>
      <c r="AQ77" s="1310"/>
      <c r="AR77" s="1310"/>
      <c r="AS77" s="1310"/>
      <c r="AT77" s="1310"/>
      <c r="AU77" s="1310"/>
      <c r="AV77" s="1310"/>
      <c r="AW77" s="1310"/>
      <c r="AX77" s="1310"/>
      <c r="AY77" s="1310"/>
      <c r="AZ77" s="1310"/>
      <c r="BA77" s="1310"/>
      <c r="BB77" s="1308" t="s">
        <v>596</v>
      </c>
      <c r="BC77" s="1308"/>
      <c r="BD77" s="1308"/>
      <c r="BE77" s="1308"/>
      <c r="BF77" s="1308"/>
      <c r="BG77" s="1308"/>
      <c r="BH77" s="1308"/>
      <c r="BI77" s="1308"/>
      <c r="BJ77" s="1308"/>
      <c r="BK77" s="1308"/>
      <c r="BL77" s="1308"/>
      <c r="BM77" s="1308"/>
      <c r="BN77" s="1308"/>
      <c r="BO77" s="1308"/>
      <c r="BP77" s="1305">
        <v>0</v>
      </c>
      <c r="BQ77" s="1305"/>
      <c r="BR77" s="1305"/>
      <c r="BS77" s="1305"/>
      <c r="BT77" s="1305"/>
      <c r="BU77" s="1305"/>
      <c r="BV77" s="1305"/>
      <c r="BW77" s="1305"/>
      <c r="BX77" s="1305">
        <v>0</v>
      </c>
      <c r="BY77" s="1305"/>
      <c r="BZ77" s="1305"/>
      <c r="CA77" s="1305"/>
      <c r="CB77" s="1305"/>
      <c r="CC77" s="1305"/>
      <c r="CD77" s="1305"/>
      <c r="CE77" s="1305"/>
      <c r="CF77" s="1305">
        <v>0</v>
      </c>
      <c r="CG77" s="1305"/>
      <c r="CH77" s="1305"/>
      <c r="CI77" s="1305"/>
      <c r="CJ77" s="1305"/>
      <c r="CK77" s="1305"/>
      <c r="CL77" s="1305"/>
      <c r="CM77" s="1305"/>
      <c r="CN77" s="1305">
        <v>0</v>
      </c>
      <c r="CO77" s="1305"/>
      <c r="CP77" s="1305"/>
      <c r="CQ77" s="1305"/>
      <c r="CR77" s="1305"/>
      <c r="CS77" s="1305"/>
      <c r="CT77" s="1305"/>
      <c r="CU77" s="1305"/>
      <c r="CV77" s="1305">
        <v>0</v>
      </c>
      <c r="CW77" s="1305"/>
      <c r="CX77" s="1305"/>
      <c r="CY77" s="1305"/>
      <c r="CZ77" s="1305"/>
      <c r="DA77" s="1305"/>
      <c r="DB77" s="1305"/>
      <c r="DC77" s="1305"/>
    </row>
    <row r="78" spans="2:107" x14ac:dyDescent="0.15">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601</v>
      </c>
      <c r="BC79" s="1308"/>
      <c r="BD79" s="1308"/>
      <c r="BE79" s="1308"/>
      <c r="BF79" s="1308"/>
      <c r="BG79" s="1308"/>
      <c r="BH79" s="1308"/>
      <c r="BI79" s="1308"/>
      <c r="BJ79" s="1308"/>
      <c r="BK79" s="1308"/>
      <c r="BL79" s="1308"/>
      <c r="BM79" s="1308"/>
      <c r="BN79" s="1308"/>
      <c r="BO79" s="1308"/>
      <c r="BP79" s="1305">
        <v>8.1999999999999993</v>
      </c>
      <c r="BQ79" s="1305"/>
      <c r="BR79" s="1305"/>
      <c r="BS79" s="1305"/>
      <c r="BT79" s="1305"/>
      <c r="BU79" s="1305"/>
      <c r="BV79" s="1305"/>
      <c r="BW79" s="1305"/>
      <c r="BX79" s="1305">
        <v>7.8</v>
      </c>
      <c r="BY79" s="1305"/>
      <c r="BZ79" s="1305"/>
      <c r="CA79" s="1305"/>
      <c r="CB79" s="1305"/>
      <c r="CC79" s="1305"/>
      <c r="CD79" s="1305"/>
      <c r="CE79" s="1305"/>
      <c r="CF79" s="1305">
        <v>7.4</v>
      </c>
      <c r="CG79" s="1305"/>
      <c r="CH79" s="1305"/>
      <c r="CI79" s="1305"/>
      <c r="CJ79" s="1305"/>
      <c r="CK79" s="1305"/>
      <c r="CL79" s="1305"/>
      <c r="CM79" s="1305"/>
      <c r="CN79" s="1305">
        <v>7.1</v>
      </c>
      <c r="CO79" s="1305"/>
      <c r="CP79" s="1305"/>
      <c r="CQ79" s="1305"/>
      <c r="CR79" s="1305"/>
      <c r="CS79" s="1305"/>
      <c r="CT79" s="1305"/>
      <c r="CU79" s="1305"/>
      <c r="CV79" s="1305">
        <v>7.1</v>
      </c>
      <c r="CW79" s="1305"/>
      <c r="CX79" s="1305"/>
      <c r="CY79" s="1305"/>
      <c r="CZ79" s="1305"/>
      <c r="DA79" s="1305"/>
      <c r="DB79" s="1305"/>
      <c r="DC79" s="1305"/>
    </row>
    <row r="80" spans="2:107" x14ac:dyDescent="0.15">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NMmMiw7GVPgxa00SKj1yiKppIg4vXBZm6/uWU0N77PW+JIyErrylq7y9frfUm31dluTDDyHeBD4++x+mAVAyxQ==" saltValue="Fmqs2Fdh9tsi+Uyio6ISb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01CDF0-7E3C-4364-A886-6ECBD2997B19}">
  <sheetPr>
    <pageSetUpPr fitToPage="1"/>
  </sheetPr>
  <dimension ref="A1:DR135"/>
  <sheetViews>
    <sheetView showGridLines="0" tabSelected="1" topLeftCell="A3" zoomScale="70" zoomScaleNormal="70" zoomScaleSheetLayoutView="70" workbookViewId="0">
      <selection activeCell="AN50" sqref="AN50:BO50"/>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D4hIqeuqhptIp/MRzmsfzliniwtGvK/BryNpGvIz2hynqOfagWcAR5deLi9TySUvcNeBCCw34a08F8mKyuf+pg==" saltValue="62QjMcQy39l66AB6y/Pzy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EEAE53-F18D-4058-A299-9623CC6A0E24}">
  <sheetPr>
    <pageSetUpPr fitToPage="1"/>
  </sheetPr>
  <dimension ref="A1:DR135"/>
  <sheetViews>
    <sheetView showGridLines="0" topLeftCell="A105" zoomScale="85" zoomScaleNormal="85" zoomScaleSheetLayoutView="55" workbookViewId="0">
      <selection activeCell="AN50" sqref="AN50:BO50"/>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hxFl623urbebni1C7J3Bds6hd+sj8DNtu2tIxLcGr69GyiKPrceZRsoPf9uImagZqucBy0FGkxZ7T2xvXWPiw==" saltValue="Z7eIyQoJVPiO/ZuFKU1AE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553</v>
      </c>
      <c r="G2" s="156"/>
      <c r="H2" s="157"/>
    </row>
    <row r="3" spans="1:8" x14ac:dyDescent="0.15">
      <c r="A3" s="153" t="s">
        <v>546</v>
      </c>
      <c r="B3" s="158"/>
      <c r="C3" s="159"/>
      <c r="D3" s="160">
        <v>131727</v>
      </c>
      <c r="E3" s="161"/>
      <c r="F3" s="162">
        <v>333013</v>
      </c>
      <c r="G3" s="163"/>
      <c r="H3" s="164"/>
    </row>
    <row r="4" spans="1:8" x14ac:dyDescent="0.15">
      <c r="A4" s="165"/>
      <c r="B4" s="166"/>
      <c r="C4" s="167"/>
      <c r="D4" s="168">
        <v>91412</v>
      </c>
      <c r="E4" s="169"/>
      <c r="F4" s="170">
        <v>126732</v>
      </c>
      <c r="G4" s="171"/>
      <c r="H4" s="172"/>
    </row>
    <row r="5" spans="1:8" x14ac:dyDescent="0.15">
      <c r="A5" s="153" t="s">
        <v>548</v>
      </c>
      <c r="B5" s="158"/>
      <c r="C5" s="159"/>
      <c r="D5" s="160">
        <v>296256</v>
      </c>
      <c r="E5" s="161"/>
      <c r="F5" s="162">
        <v>280458</v>
      </c>
      <c r="G5" s="163"/>
      <c r="H5" s="164"/>
    </row>
    <row r="6" spans="1:8" x14ac:dyDescent="0.15">
      <c r="A6" s="165"/>
      <c r="B6" s="166"/>
      <c r="C6" s="167"/>
      <c r="D6" s="168">
        <v>123267</v>
      </c>
      <c r="E6" s="169"/>
      <c r="F6" s="170">
        <v>127286</v>
      </c>
      <c r="G6" s="171"/>
      <c r="H6" s="172"/>
    </row>
    <row r="7" spans="1:8" x14ac:dyDescent="0.15">
      <c r="A7" s="153" t="s">
        <v>549</v>
      </c>
      <c r="B7" s="158"/>
      <c r="C7" s="159"/>
      <c r="D7" s="160">
        <v>197569</v>
      </c>
      <c r="E7" s="161"/>
      <c r="F7" s="162">
        <v>291945</v>
      </c>
      <c r="G7" s="163"/>
      <c r="H7" s="164"/>
    </row>
    <row r="8" spans="1:8" x14ac:dyDescent="0.15">
      <c r="A8" s="165"/>
      <c r="B8" s="166"/>
      <c r="C8" s="167"/>
      <c r="D8" s="168">
        <v>68627</v>
      </c>
      <c r="E8" s="169"/>
      <c r="F8" s="170">
        <v>127651</v>
      </c>
      <c r="G8" s="171"/>
      <c r="H8" s="172"/>
    </row>
    <row r="9" spans="1:8" x14ac:dyDescent="0.15">
      <c r="A9" s="153" t="s">
        <v>550</v>
      </c>
      <c r="B9" s="158"/>
      <c r="C9" s="159"/>
      <c r="D9" s="160">
        <v>393448</v>
      </c>
      <c r="E9" s="161"/>
      <c r="F9" s="162">
        <v>291173</v>
      </c>
      <c r="G9" s="163"/>
      <c r="H9" s="164"/>
    </row>
    <row r="10" spans="1:8" x14ac:dyDescent="0.15">
      <c r="A10" s="165"/>
      <c r="B10" s="166"/>
      <c r="C10" s="167"/>
      <c r="D10" s="168">
        <v>86926</v>
      </c>
      <c r="E10" s="169"/>
      <c r="F10" s="170">
        <v>119071</v>
      </c>
      <c r="G10" s="171"/>
      <c r="H10" s="172"/>
    </row>
    <row r="11" spans="1:8" x14ac:dyDescent="0.15">
      <c r="A11" s="153" t="s">
        <v>551</v>
      </c>
      <c r="B11" s="158"/>
      <c r="C11" s="159"/>
      <c r="D11" s="160">
        <v>319766</v>
      </c>
      <c r="E11" s="161"/>
      <c r="F11" s="162">
        <v>271581</v>
      </c>
      <c r="G11" s="163"/>
      <c r="H11" s="164"/>
    </row>
    <row r="12" spans="1:8" x14ac:dyDescent="0.15">
      <c r="A12" s="165"/>
      <c r="B12" s="166"/>
      <c r="C12" s="173"/>
      <c r="D12" s="168">
        <v>156116</v>
      </c>
      <c r="E12" s="169"/>
      <c r="F12" s="170">
        <v>117844</v>
      </c>
      <c r="G12" s="171"/>
      <c r="H12" s="172"/>
    </row>
    <row r="13" spans="1:8" x14ac:dyDescent="0.15">
      <c r="A13" s="153"/>
      <c r="B13" s="158"/>
      <c r="C13" s="174"/>
      <c r="D13" s="175">
        <v>267753</v>
      </c>
      <c r="E13" s="176"/>
      <c r="F13" s="177">
        <v>293634</v>
      </c>
      <c r="G13" s="178"/>
      <c r="H13" s="164"/>
    </row>
    <row r="14" spans="1:8" x14ac:dyDescent="0.15">
      <c r="A14" s="165"/>
      <c r="B14" s="166"/>
      <c r="C14" s="167"/>
      <c r="D14" s="168">
        <v>105270</v>
      </c>
      <c r="E14" s="169"/>
      <c r="F14" s="170">
        <v>123717</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5.51</v>
      </c>
      <c r="C19" s="179">
        <f>ROUND(VALUE(SUBSTITUTE(実質収支比率等に係る経年分析!G$48,"▲","-")),2)</f>
        <v>7.05</v>
      </c>
      <c r="D19" s="179">
        <f>ROUND(VALUE(SUBSTITUTE(実質収支比率等に係る経年分析!H$48,"▲","-")),2)</f>
        <v>6.41</v>
      </c>
      <c r="E19" s="179">
        <f>ROUND(VALUE(SUBSTITUTE(実質収支比率等に係る経年分析!I$48,"▲","-")),2)</f>
        <v>5.9</v>
      </c>
      <c r="F19" s="179">
        <f>ROUND(VALUE(SUBSTITUTE(実質収支比率等に係る経年分析!J$48,"▲","-")),2)</f>
        <v>5.34</v>
      </c>
    </row>
    <row r="20" spans="1:11" x14ac:dyDescent="0.15">
      <c r="A20" s="179" t="s">
        <v>54</v>
      </c>
      <c r="B20" s="179">
        <f>ROUND(VALUE(SUBSTITUTE(実質収支比率等に係る経年分析!F$47,"▲","-")),2)</f>
        <v>65.239999999999995</v>
      </c>
      <c r="C20" s="179">
        <f>ROUND(VALUE(SUBSTITUTE(実質収支比率等に係る経年分析!G$47,"▲","-")),2)</f>
        <v>65.3</v>
      </c>
      <c r="D20" s="179">
        <f>ROUND(VALUE(SUBSTITUTE(実質収支比率等に係る経年分析!H$47,"▲","-")),2)</f>
        <v>70.540000000000006</v>
      </c>
      <c r="E20" s="179">
        <f>ROUND(VALUE(SUBSTITUTE(実質収支比率等に係る経年分析!I$47,"▲","-")),2)</f>
        <v>66.03</v>
      </c>
      <c r="F20" s="179">
        <f>ROUND(VALUE(SUBSTITUTE(実質収支比率等に係る経年分析!J$47,"▲","-")),2)</f>
        <v>63.42</v>
      </c>
    </row>
    <row r="21" spans="1:11" x14ac:dyDescent="0.15">
      <c r="A21" s="179" t="s">
        <v>55</v>
      </c>
      <c r="B21" s="179">
        <f>IF(ISNUMBER(VALUE(SUBSTITUTE(実質収支比率等に係る経年分析!F$49,"▲","-"))),ROUND(VALUE(SUBSTITUTE(実質収支比率等に係る経年分析!F$49,"▲","-")),2),NA())</f>
        <v>3.53</v>
      </c>
      <c r="C21" s="179">
        <f>IF(ISNUMBER(VALUE(SUBSTITUTE(実質収支比率等に係る経年分析!G$49,"▲","-"))),ROUND(VALUE(SUBSTITUTE(実質収支比率等に係る経年分析!G$49,"▲","-")),2),NA())</f>
        <v>4.01</v>
      </c>
      <c r="D21" s="179">
        <f>IF(ISNUMBER(VALUE(SUBSTITUTE(実質収支比率等に係る経年分析!H$49,"▲","-"))),ROUND(VALUE(SUBSTITUTE(実質収支比率等に係る経年分析!H$49,"▲","-")),2),NA())</f>
        <v>0.27</v>
      </c>
      <c r="E21" s="179">
        <f>IF(ISNUMBER(VALUE(SUBSTITUTE(実質収支比率等に係る経年分析!I$49,"▲","-"))),ROUND(VALUE(SUBSTITUTE(実質収支比率等に係る経年分析!I$49,"▲","-")),2),NA())</f>
        <v>-5.68</v>
      </c>
      <c r="F21" s="179">
        <f>IF(ISNUMBER(VALUE(SUBSTITUTE(実質収支比率等に係る経年分析!J$49,"▲","-"))),ROUND(VALUE(SUBSTITUTE(実質収支比率等に係る経年分析!J$49,"▲","-")),2),NA())</f>
        <v>-4.5</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後期高齢者医療に関する特別会計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0.04</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0.04</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0.04</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0.03</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0.03</v>
      </c>
    </row>
    <row r="30" spans="1:11" x14ac:dyDescent="0.15">
      <c r="A30" s="180" t="str">
        <f>IF(連結実質赤字比率に係る赤字・黒字の構成分析!C$40="",NA(),連結実質赤字比率に係る赤字・黒字の構成分析!C$40)</f>
        <v>簡易水道事業特別会計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0.04</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0.15</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0.13</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0.08</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0.06</v>
      </c>
    </row>
    <row r="31" spans="1:11" x14ac:dyDescent="0.15">
      <c r="A31" s="180" t="str">
        <f>IF(連結実質赤字比率に係る赤字・黒字の構成分析!C$39="",NA(),連結実質赤字比率に係る赤字・黒字の構成分析!C$39)</f>
        <v>介護サービス事業特別会計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0.06</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0.08</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7.0000000000000007E-2</v>
      </c>
    </row>
    <row r="32" spans="1:11" x14ac:dyDescent="0.15">
      <c r="A32" s="180" t="str">
        <f>IF(連結実質赤字比率に係る赤字・黒字の構成分析!C$38="",NA(),連結実質赤字比率に係る赤字・黒字の構成分析!C$38)</f>
        <v>公共下水道事業特別会計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0.08</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7.0000000000000007E-2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7.0000000000000007E-2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0.08</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0.09</v>
      </c>
    </row>
    <row r="33" spans="1:16" x14ac:dyDescent="0.15">
      <c r="A33" s="180" t="str">
        <f>IF(連結実質赤字比率に係る赤字・黒字の構成分析!C$37="",NA(),連結実質赤字比率に係る赤字・黒字の構成分析!C$37)</f>
        <v>介護保険事業特別会計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0.98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1.21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1.22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1.33</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1.22</v>
      </c>
    </row>
    <row r="34" spans="1:16" x14ac:dyDescent="0.15">
      <c r="A34" s="180" t="str">
        <f>IF(連結実質赤字比率に係る赤字・黒字の構成分析!C$36="",NA(),連結実質赤字比率に係る赤字・黒字の構成分析!C$36)</f>
        <v>国民健康保険事業特別会計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2.91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3.11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2.94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2.74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2.37</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5.51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7.05</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5.89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5.33</v>
      </c>
    </row>
    <row r="36" spans="1:16" x14ac:dyDescent="0.15">
      <c r="A36" s="180" t="str">
        <f>IF(連結実質赤字比率に係る赤字・黒字の構成分析!C$34="",NA(),連結実質赤字比率に係る赤字・黒字の構成分析!C$34)</f>
        <v>国民健康保険病院事業会計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10.11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12.14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13.56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15.34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13.67</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516</v>
      </c>
      <c r="E42" s="181"/>
      <c r="F42" s="181"/>
      <c r="G42" s="181">
        <f>'実質公債費比率（分子）の構造'!L$52</f>
        <v>455</v>
      </c>
      <c r="H42" s="181"/>
      <c r="I42" s="181"/>
      <c r="J42" s="181">
        <f>'実質公債費比率（分子）の構造'!M$52</f>
        <v>438</v>
      </c>
      <c r="K42" s="181"/>
      <c r="L42" s="181"/>
      <c r="M42" s="181">
        <f>'実質公債費比率（分子）の構造'!N$52</f>
        <v>438</v>
      </c>
      <c r="N42" s="181"/>
      <c r="O42" s="181"/>
      <c r="P42" s="181">
        <f>'実質公債費比率（分子）の構造'!O$52</f>
        <v>438</v>
      </c>
    </row>
    <row r="43" spans="1:16" x14ac:dyDescent="0.15">
      <c r="A43" s="181" t="s">
        <v>63</v>
      </c>
      <c r="B43" s="181" t="str">
        <f>'実質公債費比率（分子）の構造'!K$51</f>
        <v>-</v>
      </c>
      <c r="C43" s="181"/>
      <c r="D43" s="181"/>
      <c r="E43" s="181">
        <f>'実質公債費比率（分子）の構造'!L$51</f>
        <v>0</v>
      </c>
      <c r="F43" s="181"/>
      <c r="G43" s="181"/>
      <c r="H43" s="181">
        <f>'実質公債費比率（分子）の構造'!M$51</f>
        <v>1</v>
      </c>
      <c r="I43" s="181"/>
      <c r="J43" s="181"/>
      <c r="K43" s="181">
        <f>'実質公債費比率（分子）の構造'!N$51</f>
        <v>1</v>
      </c>
      <c r="L43" s="181"/>
      <c r="M43" s="181"/>
      <c r="N43" s="181">
        <f>'実質公債費比率（分子）の構造'!O$51</f>
        <v>1</v>
      </c>
      <c r="O43" s="181"/>
      <c r="P43" s="181"/>
    </row>
    <row r="44" spans="1:16" x14ac:dyDescent="0.15">
      <c r="A44" s="181" t="s">
        <v>64</v>
      </c>
      <c r="B44" s="181">
        <f>'実質公債費比率（分子）の構造'!K$50</f>
        <v>28</v>
      </c>
      <c r="C44" s="181"/>
      <c r="D44" s="181"/>
      <c r="E44" s="181">
        <f>'実質公債費比率（分子）の構造'!L$50</f>
        <v>19</v>
      </c>
      <c r="F44" s="181"/>
      <c r="G44" s="181"/>
      <c r="H44" s="181">
        <f>'実質公債費比率（分子）の構造'!M$50</f>
        <v>19</v>
      </c>
      <c r="I44" s="181"/>
      <c r="J44" s="181"/>
      <c r="K44" s="181">
        <f>'実質公債費比率（分子）の構造'!N$50</f>
        <v>5</v>
      </c>
      <c r="L44" s="181"/>
      <c r="M44" s="181"/>
      <c r="N44" s="181">
        <f>'実質公債費比率（分子）の構造'!O$50</f>
        <v>5</v>
      </c>
      <c r="O44" s="181"/>
      <c r="P44" s="181"/>
    </row>
    <row r="45" spans="1:16" x14ac:dyDescent="0.15">
      <c r="A45" s="181" t="s">
        <v>65</v>
      </c>
      <c r="B45" s="181">
        <f>'実質公債費比率（分子）の構造'!K$49</f>
        <v>2</v>
      </c>
      <c r="C45" s="181"/>
      <c r="D45" s="181"/>
      <c r="E45" s="181">
        <f>'実質公債費比率（分子）の構造'!L$49</f>
        <v>8</v>
      </c>
      <c r="F45" s="181"/>
      <c r="G45" s="181"/>
      <c r="H45" s="181">
        <f>'実質公債費比率（分子）の構造'!M$49</f>
        <v>17</v>
      </c>
      <c r="I45" s="181"/>
      <c r="J45" s="181"/>
      <c r="K45" s="181">
        <f>'実質公債費比率（分子）の構造'!N$49</f>
        <v>18</v>
      </c>
      <c r="L45" s="181"/>
      <c r="M45" s="181"/>
      <c r="N45" s="181">
        <f>'実質公債費比率（分子）の構造'!O$49</f>
        <v>18</v>
      </c>
      <c r="O45" s="181"/>
      <c r="P45" s="181"/>
    </row>
    <row r="46" spans="1:16" x14ac:dyDescent="0.15">
      <c r="A46" s="181" t="s">
        <v>66</v>
      </c>
      <c r="B46" s="181">
        <f>'実質公債費比率（分子）の構造'!K$48</f>
        <v>189</v>
      </c>
      <c r="C46" s="181"/>
      <c r="D46" s="181"/>
      <c r="E46" s="181">
        <f>'実質公債費比率（分子）の構造'!L$48</f>
        <v>208</v>
      </c>
      <c r="F46" s="181"/>
      <c r="G46" s="181"/>
      <c r="H46" s="181">
        <f>'実質公債費比率（分子）の構造'!M$48</f>
        <v>197</v>
      </c>
      <c r="I46" s="181"/>
      <c r="J46" s="181"/>
      <c r="K46" s="181">
        <f>'実質公債費比率（分子）の構造'!N$48</f>
        <v>183</v>
      </c>
      <c r="L46" s="181"/>
      <c r="M46" s="181"/>
      <c r="N46" s="181">
        <f>'実質公債費比率（分子）の構造'!O$48</f>
        <v>183</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529</v>
      </c>
      <c r="C49" s="181"/>
      <c r="D49" s="181"/>
      <c r="E49" s="181">
        <f>'実質公債費比率（分子）の構造'!L$45</f>
        <v>435</v>
      </c>
      <c r="F49" s="181"/>
      <c r="G49" s="181"/>
      <c r="H49" s="181">
        <f>'実質公債費比率（分子）の構造'!M$45</f>
        <v>428</v>
      </c>
      <c r="I49" s="181"/>
      <c r="J49" s="181"/>
      <c r="K49" s="181">
        <f>'実質公債費比率（分子）の構造'!N$45</f>
        <v>449</v>
      </c>
      <c r="L49" s="181"/>
      <c r="M49" s="181"/>
      <c r="N49" s="181">
        <f>'実質公債費比率（分子）の構造'!O$45</f>
        <v>447</v>
      </c>
      <c r="O49" s="181"/>
      <c r="P49" s="181"/>
    </row>
    <row r="50" spans="1:16" x14ac:dyDescent="0.15">
      <c r="A50" s="181" t="s">
        <v>70</v>
      </c>
      <c r="B50" s="181" t="e">
        <f>NA()</f>
        <v>#N/A</v>
      </c>
      <c r="C50" s="181">
        <f>IF(ISNUMBER('実質公債費比率（分子）の構造'!K$53),'実質公債費比率（分子）の構造'!K$53,NA())</f>
        <v>232</v>
      </c>
      <c r="D50" s="181" t="e">
        <f>NA()</f>
        <v>#N/A</v>
      </c>
      <c r="E50" s="181" t="e">
        <f>NA()</f>
        <v>#N/A</v>
      </c>
      <c r="F50" s="181">
        <f>IF(ISNUMBER('実質公債費比率（分子）の構造'!L$53),'実質公債費比率（分子）の構造'!L$53,NA())</f>
        <v>215</v>
      </c>
      <c r="G50" s="181" t="e">
        <f>NA()</f>
        <v>#N/A</v>
      </c>
      <c r="H50" s="181" t="e">
        <f>NA()</f>
        <v>#N/A</v>
      </c>
      <c r="I50" s="181">
        <f>IF(ISNUMBER('実質公債費比率（分子）の構造'!M$53),'実質公債費比率（分子）の構造'!M$53,NA())</f>
        <v>224</v>
      </c>
      <c r="J50" s="181" t="e">
        <f>NA()</f>
        <v>#N/A</v>
      </c>
      <c r="K50" s="181" t="e">
        <f>NA()</f>
        <v>#N/A</v>
      </c>
      <c r="L50" s="181">
        <f>IF(ISNUMBER('実質公債費比率（分子）の構造'!N$53),'実質公債費比率（分子）の構造'!N$53,NA())</f>
        <v>218</v>
      </c>
      <c r="M50" s="181" t="e">
        <f>NA()</f>
        <v>#N/A</v>
      </c>
      <c r="N50" s="181" t="e">
        <f>NA()</f>
        <v>#N/A</v>
      </c>
      <c r="O50" s="181">
        <f>IF(ISNUMBER('実質公債費比率（分子）の構造'!O$53),'実質公債費比率（分子）の構造'!O$53,NA())</f>
        <v>216</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4436</v>
      </c>
      <c r="E56" s="180"/>
      <c r="F56" s="180"/>
      <c r="G56" s="180">
        <f>'将来負担比率（分子）の構造'!J$52</f>
        <v>4691</v>
      </c>
      <c r="H56" s="180"/>
      <c r="I56" s="180"/>
      <c r="J56" s="180">
        <f>'将来負担比率（分子）の構造'!K$52</f>
        <v>4705</v>
      </c>
      <c r="K56" s="180"/>
      <c r="L56" s="180"/>
      <c r="M56" s="180">
        <f>'将来負担比率（分子）の構造'!L$52</f>
        <v>5078</v>
      </c>
      <c r="N56" s="180"/>
      <c r="O56" s="180"/>
      <c r="P56" s="180">
        <f>'将来負担比率（分子）の構造'!M$52</f>
        <v>5029</v>
      </c>
    </row>
    <row r="57" spans="1:16" x14ac:dyDescent="0.15">
      <c r="A57" s="180" t="s">
        <v>41</v>
      </c>
      <c r="B57" s="180"/>
      <c r="C57" s="180"/>
      <c r="D57" s="180">
        <f>'将来負担比率（分子）の構造'!I$51</f>
        <v>330</v>
      </c>
      <c r="E57" s="180"/>
      <c r="F57" s="180"/>
      <c r="G57" s="180">
        <f>'将来負担比率（分子）の構造'!J$51</f>
        <v>263</v>
      </c>
      <c r="H57" s="180"/>
      <c r="I57" s="180"/>
      <c r="J57" s="180">
        <f>'将来負担比率（分子）の構造'!K$51</f>
        <v>199</v>
      </c>
      <c r="K57" s="180"/>
      <c r="L57" s="180"/>
      <c r="M57" s="180">
        <f>'将来負担比率（分子）の構造'!L$51</f>
        <v>166</v>
      </c>
      <c r="N57" s="180"/>
      <c r="O57" s="180"/>
      <c r="P57" s="180">
        <f>'将来負担比率（分子）の構造'!M$51</f>
        <v>163</v>
      </c>
    </row>
    <row r="58" spans="1:16" x14ac:dyDescent="0.15">
      <c r="A58" s="180" t="s">
        <v>40</v>
      </c>
      <c r="B58" s="180"/>
      <c r="C58" s="180"/>
      <c r="D58" s="180">
        <f>'将来負担比率（分子）の構造'!I$50</f>
        <v>2723</v>
      </c>
      <c r="E58" s="180"/>
      <c r="F58" s="180"/>
      <c r="G58" s="180">
        <f>'将来負担比率（分子）の構造'!J$50</f>
        <v>2797</v>
      </c>
      <c r="H58" s="180"/>
      <c r="I58" s="180"/>
      <c r="J58" s="180">
        <f>'将来負担比率（分子）の構造'!K$50</f>
        <v>2874</v>
      </c>
      <c r="K58" s="180"/>
      <c r="L58" s="180"/>
      <c r="M58" s="180">
        <f>'将来負担比率（分子）の構造'!L$50</f>
        <v>2732</v>
      </c>
      <c r="N58" s="180"/>
      <c r="O58" s="180"/>
      <c r="P58" s="180">
        <f>'将来負担比率（分子）の構造'!M$50</f>
        <v>2603</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816</v>
      </c>
      <c r="C62" s="180"/>
      <c r="D62" s="180"/>
      <c r="E62" s="180">
        <f>'将来負担比率（分子）の構造'!J$45</f>
        <v>835</v>
      </c>
      <c r="F62" s="180"/>
      <c r="G62" s="180"/>
      <c r="H62" s="180">
        <f>'将来負担比率（分子）の構造'!K$45</f>
        <v>850</v>
      </c>
      <c r="I62" s="180"/>
      <c r="J62" s="180"/>
      <c r="K62" s="180">
        <f>'将来負担比率（分子）の構造'!L$45</f>
        <v>805</v>
      </c>
      <c r="L62" s="180"/>
      <c r="M62" s="180"/>
      <c r="N62" s="180">
        <f>'将来負担比率（分子）の構造'!M$45</f>
        <v>638</v>
      </c>
      <c r="O62" s="180"/>
      <c r="P62" s="180"/>
    </row>
    <row r="63" spans="1:16" x14ac:dyDescent="0.15">
      <c r="A63" s="180" t="s">
        <v>33</v>
      </c>
      <c r="B63" s="180">
        <f>'将来負担比率（分子）の構造'!I$44</f>
        <v>204</v>
      </c>
      <c r="C63" s="180"/>
      <c r="D63" s="180"/>
      <c r="E63" s="180">
        <f>'将来負担比率（分子）の構造'!J$44</f>
        <v>198</v>
      </c>
      <c r="F63" s="180"/>
      <c r="G63" s="180"/>
      <c r="H63" s="180">
        <f>'将来負担比率（分子）の構造'!K$44</f>
        <v>182</v>
      </c>
      <c r="I63" s="180"/>
      <c r="J63" s="180"/>
      <c r="K63" s="180">
        <f>'将来負担比率（分子）の構造'!L$44</f>
        <v>165</v>
      </c>
      <c r="L63" s="180"/>
      <c r="M63" s="180"/>
      <c r="N63" s="180">
        <f>'将来負担比率（分子）の構造'!M$44</f>
        <v>149</v>
      </c>
      <c r="O63" s="180"/>
      <c r="P63" s="180"/>
    </row>
    <row r="64" spans="1:16" x14ac:dyDescent="0.15">
      <c r="A64" s="180" t="s">
        <v>32</v>
      </c>
      <c r="B64" s="180">
        <f>'将来負担比率（分子）の構造'!I$43</f>
        <v>2277</v>
      </c>
      <c r="C64" s="180"/>
      <c r="D64" s="180"/>
      <c r="E64" s="180">
        <f>'将来負担比率（分子）の構造'!J$43</f>
        <v>2148</v>
      </c>
      <c r="F64" s="180"/>
      <c r="G64" s="180"/>
      <c r="H64" s="180">
        <f>'将来負担比率（分子）の構造'!K$43</f>
        <v>2071</v>
      </c>
      <c r="I64" s="180"/>
      <c r="J64" s="180"/>
      <c r="K64" s="180">
        <f>'将来負担比率（分子）の構造'!L$43</f>
        <v>2059</v>
      </c>
      <c r="L64" s="180"/>
      <c r="M64" s="180"/>
      <c r="N64" s="180">
        <f>'将来負担比率（分子）の構造'!M$43</f>
        <v>1911</v>
      </c>
      <c r="O64" s="180"/>
      <c r="P64" s="180"/>
    </row>
    <row r="65" spans="1:16" x14ac:dyDescent="0.15">
      <c r="A65" s="180" t="s">
        <v>31</v>
      </c>
      <c r="B65" s="180">
        <f>'将来負担比率（分子）の構造'!I$42</f>
        <v>60</v>
      </c>
      <c r="C65" s="180"/>
      <c r="D65" s="180"/>
      <c r="E65" s="180">
        <f>'将来負担比率（分子）の構造'!J$42</f>
        <v>38</v>
      </c>
      <c r="F65" s="180"/>
      <c r="G65" s="180"/>
      <c r="H65" s="180">
        <f>'将来負担比率（分子）の構造'!K$42</f>
        <v>14</v>
      </c>
      <c r="I65" s="180"/>
      <c r="J65" s="180"/>
      <c r="K65" s="180">
        <f>'将来負担比率（分子）の構造'!L$42</f>
        <v>7</v>
      </c>
      <c r="L65" s="180"/>
      <c r="M65" s="180"/>
      <c r="N65" s="180" t="str">
        <f>'将来負担比率（分子）の構造'!M$42</f>
        <v>-</v>
      </c>
      <c r="O65" s="180"/>
      <c r="P65" s="180"/>
    </row>
    <row r="66" spans="1:16" x14ac:dyDescent="0.15">
      <c r="A66" s="180" t="s">
        <v>30</v>
      </c>
      <c r="B66" s="180">
        <f>'将来負担比率（分子）の構造'!I$41</f>
        <v>4042</v>
      </c>
      <c r="C66" s="180"/>
      <c r="D66" s="180"/>
      <c r="E66" s="180">
        <f>'将来負担比率（分子）の構造'!J$41</f>
        <v>4341</v>
      </c>
      <c r="F66" s="180"/>
      <c r="G66" s="180"/>
      <c r="H66" s="180">
        <f>'将来負担比率（分子）の構造'!K$41</f>
        <v>4585</v>
      </c>
      <c r="I66" s="180"/>
      <c r="J66" s="180"/>
      <c r="K66" s="180">
        <f>'将来負担比率（分子）の構造'!L$41</f>
        <v>5102</v>
      </c>
      <c r="L66" s="180"/>
      <c r="M66" s="180"/>
      <c r="N66" s="180">
        <f>'将来負担比率（分子）の構造'!M$41</f>
        <v>5332</v>
      </c>
      <c r="O66" s="180"/>
      <c r="P66" s="180"/>
    </row>
    <row r="67" spans="1:16" x14ac:dyDescent="0.15">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162</v>
      </c>
      <c r="M67" s="180" t="e">
        <f>NA()</f>
        <v>#N/A</v>
      </c>
      <c r="N67" s="180" t="e">
        <f>NA()</f>
        <v>#N/A</v>
      </c>
      <c r="O67" s="180">
        <f>IF(ISNUMBER('将来負担比率（分子）の構造'!M$53), IF('将来負担比率（分子）の構造'!M$53 &lt; 0, 0, '将来負担比率（分子）の構造'!M$53), NA())</f>
        <v>234</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2023</v>
      </c>
      <c r="C72" s="184">
        <f>基金残高に係る経年分析!G55</f>
        <v>1878</v>
      </c>
      <c r="D72" s="184">
        <f>基金残高に係る経年分析!H55</f>
        <v>1771</v>
      </c>
    </row>
    <row r="73" spans="1:16" x14ac:dyDescent="0.15">
      <c r="A73" s="183" t="s">
        <v>77</v>
      </c>
      <c r="B73" s="184">
        <f>基金残高に係る経年分析!F56</f>
        <v>311</v>
      </c>
      <c r="C73" s="184">
        <f>基金残高に係る経年分析!G56</f>
        <v>312</v>
      </c>
      <c r="D73" s="184">
        <f>基金残高に係る経年分析!H56</f>
        <v>312</v>
      </c>
    </row>
    <row r="74" spans="1:16" x14ac:dyDescent="0.15">
      <c r="A74" s="183" t="s">
        <v>78</v>
      </c>
      <c r="B74" s="184">
        <f>基金残高に係る経年分析!F57</f>
        <v>517</v>
      </c>
      <c r="C74" s="184">
        <f>基金残高に係る経年分析!G57</f>
        <v>525</v>
      </c>
      <c r="D74" s="184">
        <f>基金残高に係る経年分析!H57</f>
        <v>503</v>
      </c>
    </row>
  </sheetData>
  <sheetProtection algorithmName="SHA-512" hashValue="hN/sC9EeRZQBwwBxW9synCXh8WE0uqLg69/CnsRGvNm5grPTml0fjqtEy0BArelWAkxqcXXw7Gk4AxZM7Ch0ng==" saltValue="NX0dqH0T9d2I6nUPM8j8i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220</v>
      </c>
      <c r="DI1" s="656"/>
      <c r="DJ1" s="656"/>
      <c r="DK1" s="656"/>
      <c r="DL1" s="656"/>
      <c r="DM1" s="656"/>
      <c r="DN1" s="657"/>
      <c r="DO1" s="225"/>
      <c r="DP1" s="655" t="s">
        <v>221</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222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223</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224</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225</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226</v>
      </c>
      <c r="S4" s="659"/>
      <c r="T4" s="659"/>
      <c r="U4" s="659"/>
      <c r="V4" s="659"/>
      <c r="W4" s="659"/>
      <c r="X4" s="659"/>
      <c r="Y4" s="660"/>
      <c r="Z4" s="658" t="s">
        <v>227</v>
      </c>
      <c r="AA4" s="659"/>
      <c r="AB4" s="659"/>
      <c r="AC4" s="660"/>
      <c r="AD4" s="658" t="s">
        <v>228</v>
      </c>
      <c r="AE4" s="659"/>
      <c r="AF4" s="659"/>
      <c r="AG4" s="659"/>
      <c r="AH4" s="659"/>
      <c r="AI4" s="659"/>
      <c r="AJ4" s="659"/>
      <c r="AK4" s="660"/>
      <c r="AL4" s="658" t="s">
        <v>227</v>
      </c>
      <c r="AM4" s="659"/>
      <c r="AN4" s="659"/>
      <c r="AO4" s="660"/>
      <c r="AP4" s="664" t="s">
        <v>229</v>
      </c>
      <c r="AQ4" s="664"/>
      <c r="AR4" s="664"/>
      <c r="AS4" s="664"/>
      <c r="AT4" s="664"/>
      <c r="AU4" s="664"/>
      <c r="AV4" s="664"/>
      <c r="AW4" s="664"/>
      <c r="AX4" s="664"/>
      <c r="AY4" s="664"/>
      <c r="AZ4" s="664"/>
      <c r="BA4" s="664"/>
      <c r="BB4" s="664"/>
      <c r="BC4" s="664"/>
      <c r="BD4" s="664"/>
      <c r="BE4" s="664"/>
      <c r="BF4" s="664"/>
      <c r="BG4" s="664" t="s">
        <v>230</v>
      </c>
      <c r="BH4" s="664"/>
      <c r="BI4" s="664"/>
      <c r="BJ4" s="664"/>
      <c r="BK4" s="664"/>
      <c r="BL4" s="664"/>
      <c r="BM4" s="664"/>
      <c r="BN4" s="664"/>
      <c r="BO4" s="664" t="s">
        <v>227</v>
      </c>
      <c r="BP4" s="664"/>
      <c r="BQ4" s="664"/>
      <c r="BR4" s="664"/>
      <c r="BS4" s="664" t="s">
        <v>231</v>
      </c>
      <c r="BT4" s="664"/>
      <c r="BU4" s="664"/>
      <c r="BV4" s="664"/>
      <c r="BW4" s="664"/>
      <c r="BX4" s="664"/>
      <c r="BY4" s="664"/>
      <c r="BZ4" s="664"/>
      <c r="CA4" s="664"/>
      <c r="CB4" s="664"/>
      <c r="CD4" s="661" t="s">
        <v>232</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233</v>
      </c>
      <c r="C5" s="666"/>
      <c r="D5" s="666"/>
      <c r="E5" s="666"/>
      <c r="F5" s="666"/>
      <c r="G5" s="666"/>
      <c r="H5" s="666"/>
      <c r="I5" s="666"/>
      <c r="J5" s="666"/>
      <c r="K5" s="666"/>
      <c r="L5" s="666"/>
      <c r="M5" s="666"/>
      <c r="N5" s="666"/>
      <c r="O5" s="666"/>
      <c r="P5" s="666"/>
      <c r="Q5" s="667"/>
      <c r="R5" s="668">
        <v>529485</v>
      </c>
      <c r="S5" s="669"/>
      <c r="T5" s="669"/>
      <c r="U5" s="669"/>
      <c r="V5" s="669"/>
      <c r="W5" s="669"/>
      <c r="X5" s="669"/>
      <c r="Y5" s="670"/>
      <c r="Z5" s="671">
        <v>10.1</v>
      </c>
      <c r="AA5" s="671"/>
      <c r="AB5" s="671"/>
      <c r="AC5" s="671"/>
      <c r="AD5" s="672">
        <v>529485</v>
      </c>
      <c r="AE5" s="672"/>
      <c r="AF5" s="672"/>
      <c r="AG5" s="672"/>
      <c r="AH5" s="672"/>
      <c r="AI5" s="672"/>
      <c r="AJ5" s="672"/>
      <c r="AK5" s="672"/>
      <c r="AL5" s="673">
        <v>19.7</v>
      </c>
      <c r="AM5" s="674"/>
      <c r="AN5" s="674"/>
      <c r="AO5" s="675"/>
      <c r="AP5" s="665" t="s">
        <v>234</v>
      </c>
      <c r="AQ5" s="666"/>
      <c r="AR5" s="666"/>
      <c r="AS5" s="666"/>
      <c r="AT5" s="666"/>
      <c r="AU5" s="666"/>
      <c r="AV5" s="666"/>
      <c r="AW5" s="666"/>
      <c r="AX5" s="666"/>
      <c r="AY5" s="666"/>
      <c r="AZ5" s="666"/>
      <c r="BA5" s="666"/>
      <c r="BB5" s="666"/>
      <c r="BC5" s="666"/>
      <c r="BD5" s="666"/>
      <c r="BE5" s="666"/>
      <c r="BF5" s="667"/>
      <c r="BG5" s="679">
        <v>529485</v>
      </c>
      <c r="BH5" s="680"/>
      <c r="BI5" s="680"/>
      <c r="BJ5" s="680"/>
      <c r="BK5" s="680"/>
      <c r="BL5" s="680"/>
      <c r="BM5" s="680"/>
      <c r="BN5" s="681"/>
      <c r="BO5" s="682">
        <v>100</v>
      </c>
      <c r="BP5" s="682"/>
      <c r="BQ5" s="682"/>
      <c r="BR5" s="682"/>
      <c r="BS5" s="683">
        <v>8490</v>
      </c>
      <c r="BT5" s="683"/>
      <c r="BU5" s="683"/>
      <c r="BV5" s="683"/>
      <c r="BW5" s="683"/>
      <c r="BX5" s="683"/>
      <c r="BY5" s="683"/>
      <c r="BZ5" s="683"/>
      <c r="CA5" s="683"/>
      <c r="CB5" s="687"/>
      <c r="CD5" s="661" t="s">
        <v>229</v>
      </c>
      <c r="CE5" s="662"/>
      <c r="CF5" s="662"/>
      <c r="CG5" s="662"/>
      <c r="CH5" s="662"/>
      <c r="CI5" s="662"/>
      <c r="CJ5" s="662"/>
      <c r="CK5" s="662"/>
      <c r="CL5" s="662"/>
      <c r="CM5" s="662"/>
      <c r="CN5" s="662"/>
      <c r="CO5" s="662"/>
      <c r="CP5" s="662"/>
      <c r="CQ5" s="663"/>
      <c r="CR5" s="661" t="s">
        <v>235</v>
      </c>
      <c r="CS5" s="662"/>
      <c r="CT5" s="662"/>
      <c r="CU5" s="662"/>
      <c r="CV5" s="662"/>
      <c r="CW5" s="662"/>
      <c r="CX5" s="662"/>
      <c r="CY5" s="663"/>
      <c r="CZ5" s="661" t="s">
        <v>227</v>
      </c>
      <c r="DA5" s="662"/>
      <c r="DB5" s="662"/>
      <c r="DC5" s="663"/>
      <c r="DD5" s="661" t="s">
        <v>236</v>
      </c>
      <c r="DE5" s="662"/>
      <c r="DF5" s="662"/>
      <c r="DG5" s="662"/>
      <c r="DH5" s="662"/>
      <c r="DI5" s="662"/>
      <c r="DJ5" s="662"/>
      <c r="DK5" s="662"/>
      <c r="DL5" s="662"/>
      <c r="DM5" s="662"/>
      <c r="DN5" s="662"/>
      <c r="DO5" s="662"/>
      <c r="DP5" s="663"/>
      <c r="DQ5" s="661" t="s">
        <v>237</v>
      </c>
      <c r="DR5" s="662"/>
      <c r="DS5" s="662"/>
      <c r="DT5" s="662"/>
      <c r="DU5" s="662"/>
      <c r="DV5" s="662"/>
      <c r="DW5" s="662"/>
      <c r="DX5" s="662"/>
      <c r="DY5" s="662"/>
      <c r="DZ5" s="662"/>
      <c r="EA5" s="662"/>
      <c r="EB5" s="662"/>
      <c r="EC5" s="663"/>
    </row>
    <row r="6" spans="2:143" ht="11.25" customHeight="1" x14ac:dyDescent="0.15">
      <c r="B6" s="676" t="s">
        <v>238</v>
      </c>
      <c r="C6" s="677"/>
      <c r="D6" s="677"/>
      <c r="E6" s="677"/>
      <c r="F6" s="677"/>
      <c r="G6" s="677"/>
      <c r="H6" s="677"/>
      <c r="I6" s="677"/>
      <c r="J6" s="677"/>
      <c r="K6" s="677"/>
      <c r="L6" s="677"/>
      <c r="M6" s="677"/>
      <c r="N6" s="677"/>
      <c r="O6" s="677"/>
      <c r="P6" s="677"/>
      <c r="Q6" s="678"/>
      <c r="R6" s="679">
        <v>84823</v>
      </c>
      <c r="S6" s="680"/>
      <c r="T6" s="680"/>
      <c r="U6" s="680"/>
      <c r="V6" s="680"/>
      <c r="W6" s="680"/>
      <c r="X6" s="680"/>
      <c r="Y6" s="681"/>
      <c r="Z6" s="682">
        <v>1.6</v>
      </c>
      <c r="AA6" s="682"/>
      <c r="AB6" s="682"/>
      <c r="AC6" s="682"/>
      <c r="AD6" s="683">
        <v>84823</v>
      </c>
      <c r="AE6" s="683"/>
      <c r="AF6" s="683"/>
      <c r="AG6" s="683"/>
      <c r="AH6" s="683"/>
      <c r="AI6" s="683"/>
      <c r="AJ6" s="683"/>
      <c r="AK6" s="683"/>
      <c r="AL6" s="684">
        <v>3.2</v>
      </c>
      <c r="AM6" s="685"/>
      <c r="AN6" s="685"/>
      <c r="AO6" s="686"/>
      <c r="AP6" s="676" t="s">
        <v>239</v>
      </c>
      <c r="AQ6" s="677"/>
      <c r="AR6" s="677"/>
      <c r="AS6" s="677"/>
      <c r="AT6" s="677"/>
      <c r="AU6" s="677"/>
      <c r="AV6" s="677"/>
      <c r="AW6" s="677"/>
      <c r="AX6" s="677"/>
      <c r="AY6" s="677"/>
      <c r="AZ6" s="677"/>
      <c r="BA6" s="677"/>
      <c r="BB6" s="677"/>
      <c r="BC6" s="677"/>
      <c r="BD6" s="677"/>
      <c r="BE6" s="677"/>
      <c r="BF6" s="678"/>
      <c r="BG6" s="679">
        <v>529485</v>
      </c>
      <c r="BH6" s="680"/>
      <c r="BI6" s="680"/>
      <c r="BJ6" s="680"/>
      <c r="BK6" s="680"/>
      <c r="BL6" s="680"/>
      <c r="BM6" s="680"/>
      <c r="BN6" s="681"/>
      <c r="BO6" s="682">
        <v>100</v>
      </c>
      <c r="BP6" s="682"/>
      <c r="BQ6" s="682"/>
      <c r="BR6" s="682"/>
      <c r="BS6" s="683">
        <v>8490</v>
      </c>
      <c r="BT6" s="683"/>
      <c r="BU6" s="683"/>
      <c r="BV6" s="683"/>
      <c r="BW6" s="683"/>
      <c r="BX6" s="683"/>
      <c r="BY6" s="683"/>
      <c r="BZ6" s="683"/>
      <c r="CA6" s="683"/>
      <c r="CB6" s="687"/>
      <c r="CD6" s="690" t="s">
        <v>240</v>
      </c>
      <c r="CE6" s="691"/>
      <c r="CF6" s="691"/>
      <c r="CG6" s="691"/>
      <c r="CH6" s="691"/>
      <c r="CI6" s="691"/>
      <c r="CJ6" s="691"/>
      <c r="CK6" s="691"/>
      <c r="CL6" s="691"/>
      <c r="CM6" s="691"/>
      <c r="CN6" s="691"/>
      <c r="CO6" s="691"/>
      <c r="CP6" s="691"/>
      <c r="CQ6" s="692"/>
      <c r="CR6" s="679">
        <v>56260</v>
      </c>
      <c r="CS6" s="680"/>
      <c r="CT6" s="680"/>
      <c r="CU6" s="680"/>
      <c r="CV6" s="680"/>
      <c r="CW6" s="680"/>
      <c r="CX6" s="680"/>
      <c r="CY6" s="681"/>
      <c r="CZ6" s="673">
        <v>1.1000000000000001</v>
      </c>
      <c r="DA6" s="674"/>
      <c r="DB6" s="674"/>
      <c r="DC6" s="693"/>
      <c r="DD6" s="688" t="s">
        <v>178</v>
      </c>
      <c r="DE6" s="680"/>
      <c r="DF6" s="680"/>
      <c r="DG6" s="680"/>
      <c r="DH6" s="680"/>
      <c r="DI6" s="680"/>
      <c r="DJ6" s="680"/>
      <c r="DK6" s="680"/>
      <c r="DL6" s="680"/>
      <c r="DM6" s="680"/>
      <c r="DN6" s="680"/>
      <c r="DO6" s="680"/>
      <c r="DP6" s="681"/>
      <c r="DQ6" s="688">
        <v>56260</v>
      </c>
      <c r="DR6" s="680"/>
      <c r="DS6" s="680"/>
      <c r="DT6" s="680"/>
      <c r="DU6" s="680"/>
      <c r="DV6" s="680"/>
      <c r="DW6" s="680"/>
      <c r="DX6" s="680"/>
      <c r="DY6" s="680"/>
      <c r="DZ6" s="680"/>
      <c r="EA6" s="680"/>
      <c r="EB6" s="680"/>
      <c r="EC6" s="689"/>
    </row>
    <row r="7" spans="2:143" ht="11.25" customHeight="1" x14ac:dyDescent="0.15">
      <c r="B7" s="676" t="s">
        <v>241</v>
      </c>
      <c r="C7" s="677"/>
      <c r="D7" s="677"/>
      <c r="E7" s="677"/>
      <c r="F7" s="677"/>
      <c r="G7" s="677"/>
      <c r="H7" s="677"/>
      <c r="I7" s="677"/>
      <c r="J7" s="677"/>
      <c r="K7" s="677"/>
      <c r="L7" s="677"/>
      <c r="M7" s="677"/>
      <c r="N7" s="677"/>
      <c r="O7" s="677"/>
      <c r="P7" s="677"/>
      <c r="Q7" s="678"/>
      <c r="R7" s="679">
        <v>1032</v>
      </c>
      <c r="S7" s="680"/>
      <c r="T7" s="680"/>
      <c r="U7" s="680"/>
      <c r="V7" s="680"/>
      <c r="W7" s="680"/>
      <c r="X7" s="680"/>
      <c r="Y7" s="681"/>
      <c r="Z7" s="682">
        <v>0</v>
      </c>
      <c r="AA7" s="682"/>
      <c r="AB7" s="682"/>
      <c r="AC7" s="682"/>
      <c r="AD7" s="683">
        <v>1032</v>
      </c>
      <c r="AE7" s="683"/>
      <c r="AF7" s="683"/>
      <c r="AG7" s="683"/>
      <c r="AH7" s="683"/>
      <c r="AI7" s="683"/>
      <c r="AJ7" s="683"/>
      <c r="AK7" s="683"/>
      <c r="AL7" s="684">
        <v>0</v>
      </c>
      <c r="AM7" s="685"/>
      <c r="AN7" s="685"/>
      <c r="AO7" s="686"/>
      <c r="AP7" s="676" t="s">
        <v>242</v>
      </c>
      <c r="AQ7" s="677"/>
      <c r="AR7" s="677"/>
      <c r="AS7" s="677"/>
      <c r="AT7" s="677"/>
      <c r="AU7" s="677"/>
      <c r="AV7" s="677"/>
      <c r="AW7" s="677"/>
      <c r="AX7" s="677"/>
      <c r="AY7" s="677"/>
      <c r="AZ7" s="677"/>
      <c r="BA7" s="677"/>
      <c r="BB7" s="677"/>
      <c r="BC7" s="677"/>
      <c r="BD7" s="677"/>
      <c r="BE7" s="677"/>
      <c r="BF7" s="678"/>
      <c r="BG7" s="679">
        <v>310029</v>
      </c>
      <c r="BH7" s="680"/>
      <c r="BI7" s="680"/>
      <c r="BJ7" s="680"/>
      <c r="BK7" s="680"/>
      <c r="BL7" s="680"/>
      <c r="BM7" s="680"/>
      <c r="BN7" s="681"/>
      <c r="BO7" s="682">
        <v>58.6</v>
      </c>
      <c r="BP7" s="682"/>
      <c r="BQ7" s="682"/>
      <c r="BR7" s="682"/>
      <c r="BS7" s="683">
        <v>8490</v>
      </c>
      <c r="BT7" s="683"/>
      <c r="BU7" s="683"/>
      <c r="BV7" s="683"/>
      <c r="BW7" s="683"/>
      <c r="BX7" s="683"/>
      <c r="BY7" s="683"/>
      <c r="BZ7" s="683"/>
      <c r="CA7" s="683"/>
      <c r="CB7" s="687"/>
      <c r="CD7" s="694" t="s">
        <v>243</v>
      </c>
      <c r="CE7" s="695"/>
      <c r="CF7" s="695"/>
      <c r="CG7" s="695"/>
      <c r="CH7" s="695"/>
      <c r="CI7" s="695"/>
      <c r="CJ7" s="695"/>
      <c r="CK7" s="695"/>
      <c r="CL7" s="695"/>
      <c r="CM7" s="695"/>
      <c r="CN7" s="695"/>
      <c r="CO7" s="695"/>
      <c r="CP7" s="695"/>
      <c r="CQ7" s="696"/>
      <c r="CR7" s="679">
        <v>643443</v>
      </c>
      <c r="CS7" s="680"/>
      <c r="CT7" s="680"/>
      <c r="CU7" s="680"/>
      <c r="CV7" s="680"/>
      <c r="CW7" s="680"/>
      <c r="CX7" s="680"/>
      <c r="CY7" s="681"/>
      <c r="CZ7" s="682">
        <v>12.7</v>
      </c>
      <c r="DA7" s="682"/>
      <c r="DB7" s="682"/>
      <c r="DC7" s="682"/>
      <c r="DD7" s="688">
        <v>13338</v>
      </c>
      <c r="DE7" s="680"/>
      <c r="DF7" s="680"/>
      <c r="DG7" s="680"/>
      <c r="DH7" s="680"/>
      <c r="DI7" s="680"/>
      <c r="DJ7" s="680"/>
      <c r="DK7" s="680"/>
      <c r="DL7" s="680"/>
      <c r="DM7" s="680"/>
      <c r="DN7" s="680"/>
      <c r="DO7" s="680"/>
      <c r="DP7" s="681"/>
      <c r="DQ7" s="688">
        <v>518003</v>
      </c>
      <c r="DR7" s="680"/>
      <c r="DS7" s="680"/>
      <c r="DT7" s="680"/>
      <c r="DU7" s="680"/>
      <c r="DV7" s="680"/>
      <c r="DW7" s="680"/>
      <c r="DX7" s="680"/>
      <c r="DY7" s="680"/>
      <c r="DZ7" s="680"/>
      <c r="EA7" s="680"/>
      <c r="EB7" s="680"/>
      <c r="EC7" s="689"/>
    </row>
    <row r="8" spans="2:143" ht="11.25" customHeight="1" x14ac:dyDescent="0.15">
      <c r="B8" s="676" t="s">
        <v>244</v>
      </c>
      <c r="C8" s="677"/>
      <c r="D8" s="677"/>
      <c r="E8" s="677"/>
      <c r="F8" s="677"/>
      <c r="G8" s="677"/>
      <c r="H8" s="677"/>
      <c r="I8" s="677"/>
      <c r="J8" s="677"/>
      <c r="K8" s="677"/>
      <c r="L8" s="677"/>
      <c r="M8" s="677"/>
      <c r="N8" s="677"/>
      <c r="O8" s="677"/>
      <c r="P8" s="677"/>
      <c r="Q8" s="678"/>
      <c r="R8" s="679">
        <v>1370</v>
      </c>
      <c r="S8" s="680"/>
      <c r="T8" s="680"/>
      <c r="U8" s="680"/>
      <c r="V8" s="680"/>
      <c r="W8" s="680"/>
      <c r="X8" s="680"/>
      <c r="Y8" s="681"/>
      <c r="Z8" s="682">
        <v>0</v>
      </c>
      <c r="AA8" s="682"/>
      <c r="AB8" s="682"/>
      <c r="AC8" s="682"/>
      <c r="AD8" s="683">
        <v>1370</v>
      </c>
      <c r="AE8" s="683"/>
      <c r="AF8" s="683"/>
      <c r="AG8" s="683"/>
      <c r="AH8" s="683"/>
      <c r="AI8" s="683"/>
      <c r="AJ8" s="683"/>
      <c r="AK8" s="683"/>
      <c r="AL8" s="684">
        <v>0.1</v>
      </c>
      <c r="AM8" s="685"/>
      <c r="AN8" s="685"/>
      <c r="AO8" s="686"/>
      <c r="AP8" s="676" t="s">
        <v>245</v>
      </c>
      <c r="AQ8" s="677"/>
      <c r="AR8" s="677"/>
      <c r="AS8" s="677"/>
      <c r="AT8" s="677"/>
      <c r="AU8" s="677"/>
      <c r="AV8" s="677"/>
      <c r="AW8" s="677"/>
      <c r="AX8" s="677"/>
      <c r="AY8" s="677"/>
      <c r="AZ8" s="677"/>
      <c r="BA8" s="677"/>
      <c r="BB8" s="677"/>
      <c r="BC8" s="677"/>
      <c r="BD8" s="677"/>
      <c r="BE8" s="677"/>
      <c r="BF8" s="678"/>
      <c r="BG8" s="679">
        <v>6853</v>
      </c>
      <c r="BH8" s="680"/>
      <c r="BI8" s="680"/>
      <c r="BJ8" s="680"/>
      <c r="BK8" s="680"/>
      <c r="BL8" s="680"/>
      <c r="BM8" s="680"/>
      <c r="BN8" s="681"/>
      <c r="BO8" s="682">
        <v>1.3</v>
      </c>
      <c r="BP8" s="682"/>
      <c r="BQ8" s="682"/>
      <c r="BR8" s="682"/>
      <c r="BS8" s="688" t="s">
        <v>246</v>
      </c>
      <c r="BT8" s="680"/>
      <c r="BU8" s="680"/>
      <c r="BV8" s="680"/>
      <c r="BW8" s="680"/>
      <c r="BX8" s="680"/>
      <c r="BY8" s="680"/>
      <c r="BZ8" s="680"/>
      <c r="CA8" s="680"/>
      <c r="CB8" s="689"/>
      <c r="CD8" s="694" t="s">
        <v>247</v>
      </c>
      <c r="CE8" s="695"/>
      <c r="CF8" s="695"/>
      <c r="CG8" s="695"/>
      <c r="CH8" s="695"/>
      <c r="CI8" s="695"/>
      <c r="CJ8" s="695"/>
      <c r="CK8" s="695"/>
      <c r="CL8" s="695"/>
      <c r="CM8" s="695"/>
      <c r="CN8" s="695"/>
      <c r="CO8" s="695"/>
      <c r="CP8" s="695"/>
      <c r="CQ8" s="696"/>
      <c r="CR8" s="679">
        <v>715651</v>
      </c>
      <c r="CS8" s="680"/>
      <c r="CT8" s="680"/>
      <c r="CU8" s="680"/>
      <c r="CV8" s="680"/>
      <c r="CW8" s="680"/>
      <c r="CX8" s="680"/>
      <c r="CY8" s="681"/>
      <c r="CZ8" s="682">
        <v>14.1</v>
      </c>
      <c r="DA8" s="682"/>
      <c r="DB8" s="682"/>
      <c r="DC8" s="682"/>
      <c r="DD8" s="688" t="s">
        <v>178</v>
      </c>
      <c r="DE8" s="680"/>
      <c r="DF8" s="680"/>
      <c r="DG8" s="680"/>
      <c r="DH8" s="680"/>
      <c r="DI8" s="680"/>
      <c r="DJ8" s="680"/>
      <c r="DK8" s="680"/>
      <c r="DL8" s="680"/>
      <c r="DM8" s="680"/>
      <c r="DN8" s="680"/>
      <c r="DO8" s="680"/>
      <c r="DP8" s="681"/>
      <c r="DQ8" s="688">
        <v>434627</v>
      </c>
      <c r="DR8" s="680"/>
      <c r="DS8" s="680"/>
      <c r="DT8" s="680"/>
      <c r="DU8" s="680"/>
      <c r="DV8" s="680"/>
      <c r="DW8" s="680"/>
      <c r="DX8" s="680"/>
      <c r="DY8" s="680"/>
      <c r="DZ8" s="680"/>
      <c r="EA8" s="680"/>
      <c r="EB8" s="680"/>
      <c r="EC8" s="689"/>
    </row>
    <row r="9" spans="2:143" ht="11.25" customHeight="1" x14ac:dyDescent="0.15">
      <c r="B9" s="676" t="s">
        <v>248</v>
      </c>
      <c r="C9" s="677"/>
      <c r="D9" s="677"/>
      <c r="E9" s="677"/>
      <c r="F9" s="677"/>
      <c r="G9" s="677"/>
      <c r="H9" s="677"/>
      <c r="I9" s="677"/>
      <c r="J9" s="677"/>
      <c r="K9" s="677"/>
      <c r="L9" s="677"/>
      <c r="M9" s="677"/>
      <c r="N9" s="677"/>
      <c r="O9" s="677"/>
      <c r="P9" s="677"/>
      <c r="Q9" s="678"/>
      <c r="R9" s="679">
        <v>1162</v>
      </c>
      <c r="S9" s="680"/>
      <c r="T9" s="680"/>
      <c r="U9" s="680"/>
      <c r="V9" s="680"/>
      <c r="W9" s="680"/>
      <c r="X9" s="680"/>
      <c r="Y9" s="681"/>
      <c r="Z9" s="682">
        <v>0</v>
      </c>
      <c r="AA9" s="682"/>
      <c r="AB9" s="682"/>
      <c r="AC9" s="682"/>
      <c r="AD9" s="683">
        <v>1162</v>
      </c>
      <c r="AE9" s="683"/>
      <c r="AF9" s="683"/>
      <c r="AG9" s="683"/>
      <c r="AH9" s="683"/>
      <c r="AI9" s="683"/>
      <c r="AJ9" s="683"/>
      <c r="AK9" s="683"/>
      <c r="AL9" s="684">
        <v>0</v>
      </c>
      <c r="AM9" s="685"/>
      <c r="AN9" s="685"/>
      <c r="AO9" s="686"/>
      <c r="AP9" s="676" t="s">
        <v>249</v>
      </c>
      <c r="AQ9" s="677"/>
      <c r="AR9" s="677"/>
      <c r="AS9" s="677"/>
      <c r="AT9" s="677"/>
      <c r="AU9" s="677"/>
      <c r="AV9" s="677"/>
      <c r="AW9" s="677"/>
      <c r="AX9" s="677"/>
      <c r="AY9" s="677"/>
      <c r="AZ9" s="677"/>
      <c r="BA9" s="677"/>
      <c r="BB9" s="677"/>
      <c r="BC9" s="677"/>
      <c r="BD9" s="677"/>
      <c r="BE9" s="677"/>
      <c r="BF9" s="678"/>
      <c r="BG9" s="679">
        <v>257558</v>
      </c>
      <c r="BH9" s="680"/>
      <c r="BI9" s="680"/>
      <c r="BJ9" s="680"/>
      <c r="BK9" s="680"/>
      <c r="BL9" s="680"/>
      <c r="BM9" s="680"/>
      <c r="BN9" s="681"/>
      <c r="BO9" s="682">
        <v>48.6</v>
      </c>
      <c r="BP9" s="682"/>
      <c r="BQ9" s="682"/>
      <c r="BR9" s="682"/>
      <c r="BS9" s="688" t="s">
        <v>178</v>
      </c>
      <c r="BT9" s="680"/>
      <c r="BU9" s="680"/>
      <c r="BV9" s="680"/>
      <c r="BW9" s="680"/>
      <c r="BX9" s="680"/>
      <c r="BY9" s="680"/>
      <c r="BZ9" s="680"/>
      <c r="CA9" s="680"/>
      <c r="CB9" s="689"/>
      <c r="CD9" s="694" t="s">
        <v>250</v>
      </c>
      <c r="CE9" s="695"/>
      <c r="CF9" s="695"/>
      <c r="CG9" s="695"/>
      <c r="CH9" s="695"/>
      <c r="CI9" s="695"/>
      <c r="CJ9" s="695"/>
      <c r="CK9" s="695"/>
      <c r="CL9" s="695"/>
      <c r="CM9" s="695"/>
      <c r="CN9" s="695"/>
      <c r="CO9" s="695"/>
      <c r="CP9" s="695"/>
      <c r="CQ9" s="696"/>
      <c r="CR9" s="679">
        <v>542824</v>
      </c>
      <c r="CS9" s="680"/>
      <c r="CT9" s="680"/>
      <c r="CU9" s="680"/>
      <c r="CV9" s="680"/>
      <c r="CW9" s="680"/>
      <c r="CX9" s="680"/>
      <c r="CY9" s="681"/>
      <c r="CZ9" s="682">
        <v>10.7</v>
      </c>
      <c r="DA9" s="682"/>
      <c r="DB9" s="682"/>
      <c r="DC9" s="682"/>
      <c r="DD9" s="688" t="s">
        <v>178</v>
      </c>
      <c r="DE9" s="680"/>
      <c r="DF9" s="680"/>
      <c r="DG9" s="680"/>
      <c r="DH9" s="680"/>
      <c r="DI9" s="680"/>
      <c r="DJ9" s="680"/>
      <c r="DK9" s="680"/>
      <c r="DL9" s="680"/>
      <c r="DM9" s="680"/>
      <c r="DN9" s="680"/>
      <c r="DO9" s="680"/>
      <c r="DP9" s="681"/>
      <c r="DQ9" s="688">
        <v>499043</v>
      </c>
      <c r="DR9" s="680"/>
      <c r="DS9" s="680"/>
      <c r="DT9" s="680"/>
      <c r="DU9" s="680"/>
      <c r="DV9" s="680"/>
      <c r="DW9" s="680"/>
      <c r="DX9" s="680"/>
      <c r="DY9" s="680"/>
      <c r="DZ9" s="680"/>
      <c r="EA9" s="680"/>
      <c r="EB9" s="680"/>
      <c r="EC9" s="689"/>
    </row>
    <row r="10" spans="2:143" ht="11.25" customHeight="1" x14ac:dyDescent="0.15">
      <c r="B10" s="676" t="s">
        <v>251</v>
      </c>
      <c r="C10" s="677"/>
      <c r="D10" s="677"/>
      <c r="E10" s="677"/>
      <c r="F10" s="677"/>
      <c r="G10" s="677"/>
      <c r="H10" s="677"/>
      <c r="I10" s="677"/>
      <c r="J10" s="677"/>
      <c r="K10" s="677"/>
      <c r="L10" s="677"/>
      <c r="M10" s="677"/>
      <c r="N10" s="677"/>
      <c r="O10" s="677"/>
      <c r="P10" s="677"/>
      <c r="Q10" s="678"/>
      <c r="R10" s="679" t="s">
        <v>178</v>
      </c>
      <c r="S10" s="680"/>
      <c r="T10" s="680"/>
      <c r="U10" s="680"/>
      <c r="V10" s="680"/>
      <c r="W10" s="680"/>
      <c r="X10" s="680"/>
      <c r="Y10" s="681"/>
      <c r="Z10" s="682" t="s">
        <v>246</v>
      </c>
      <c r="AA10" s="682"/>
      <c r="AB10" s="682"/>
      <c r="AC10" s="682"/>
      <c r="AD10" s="683" t="s">
        <v>178</v>
      </c>
      <c r="AE10" s="683"/>
      <c r="AF10" s="683"/>
      <c r="AG10" s="683"/>
      <c r="AH10" s="683"/>
      <c r="AI10" s="683"/>
      <c r="AJ10" s="683"/>
      <c r="AK10" s="683"/>
      <c r="AL10" s="684" t="s">
        <v>178</v>
      </c>
      <c r="AM10" s="685"/>
      <c r="AN10" s="685"/>
      <c r="AO10" s="686"/>
      <c r="AP10" s="676" t="s">
        <v>252</v>
      </c>
      <c r="AQ10" s="677"/>
      <c r="AR10" s="677"/>
      <c r="AS10" s="677"/>
      <c r="AT10" s="677"/>
      <c r="AU10" s="677"/>
      <c r="AV10" s="677"/>
      <c r="AW10" s="677"/>
      <c r="AX10" s="677"/>
      <c r="AY10" s="677"/>
      <c r="AZ10" s="677"/>
      <c r="BA10" s="677"/>
      <c r="BB10" s="677"/>
      <c r="BC10" s="677"/>
      <c r="BD10" s="677"/>
      <c r="BE10" s="677"/>
      <c r="BF10" s="678"/>
      <c r="BG10" s="679">
        <v>17621</v>
      </c>
      <c r="BH10" s="680"/>
      <c r="BI10" s="680"/>
      <c r="BJ10" s="680"/>
      <c r="BK10" s="680"/>
      <c r="BL10" s="680"/>
      <c r="BM10" s="680"/>
      <c r="BN10" s="681"/>
      <c r="BO10" s="682">
        <v>3.3</v>
      </c>
      <c r="BP10" s="682"/>
      <c r="BQ10" s="682"/>
      <c r="BR10" s="682"/>
      <c r="BS10" s="688">
        <v>2937</v>
      </c>
      <c r="BT10" s="680"/>
      <c r="BU10" s="680"/>
      <c r="BV10" s="680"/>
      <c r="BW10" s="680"/>
      <c r="BX10" s="680"/>
      <c r="BY10" s="680"/>
      <c r="BZ10" s="680"/>
      <c r="CA10" s="680"/>
      <c r="CB10" s="689"/>
      <c r="CD10" s="694" t="s">
        <v>253</v>
      </c>
      <c r="CE10" s="695"/>
      <c r="CF10" s="695"/>
      <c r="CG10" s="695"/>
      <c r="CH10" s="695"/>
      <c r="CI10" s="695"/>
      <c r="CJ10" s="695"/>
      <c r="CK10" s="695"/>
      <c r="CL10" s="695"/>
      <c r="CM10" s="695"/>
      <c r="CN10" s="695"/>
      <c r="CO10" s="695"/>
      <c r="CP10" s="695"/>
      <c r="CQ10" s="696"/>
      <c r="CR10" s="679">
        <v>211</v>
      </c>
      <c r="CS10" s="680"/>
      <c r="CT10" s="680"/>
      <c r="CU10" s="680"/>
      <c r="CV10" s="680"/>
      <c r="CW10" s="680"/>
      <c r="CX10" s="680"/>
      <c r="CY10" s="681"/>
      <c r="CZ10" s="682">
        <v>0</v>
      </c>
      <c r="DA10" s="682"/>
      <c r="DB10" s="682"/>
      <c r="DC10" s="682"/>
      <c r="DD10" s="688" t="s">
        <v>246</v>
      </c>
      <c r="DE10" s="680"/>
      <c r="DF10" s="680"/>
      <c r="DG10" s="680"/>
      <c r="DH10" s="680"/>
      <c r="DI10" s="680"/>
      <c r="DJ10" s="680"/>
      <c r="DK10" s="680"/>
      <c r="DL10" s="680"/>
      <c r="DM10" s="680"/>
      <c r="DN10" s="680"/>
      <c r="DO10" s="680"/>
      <c r="DP10" s="681"/>
      <c r="DQ10" s="688">
        <v>211</v>
      </c>
      <c r="DR10" s="680"/>
      <c r="DS10" s="680"/>
      <c r="DT10" s="680"/>
      <c r="DU10" s="680"/>
      <c r="DV10" s="680"/>
      <c r="DW10" s="680"/>
      <c r="DX10" s="680"/>
      <c r="DY10" s="680"/>
      <c r="DZ10" s="680"/>
      <c r="EA10" s="680"/>
      <c r="EB10" s="680"/>
      <c r="EC10" s="689"/>
    </row>
    <row r="11" spans="2:143" ht="11.25" customHeight="1" x14ac:dyDescent="0.15">
      <c r="B11" s="676" t="s">
        <v>254</v>
      </c>
      <c r="C11" s="677"/>
      <c r="D11" s="677"/>
      <c r="E11" s="677"/>
      <c r="F11" s="677"/>
      <c r="G11" s="677"/>
      <c r="H11" s="677"/>
      <c r="I11" s="677"/>
      <c r="J11" s="677"/>
      <c r="K11" s="677"/>
      <c r="L11" s="677"/>
      <c r="M11" s="677"/>
      <c r="N11" s="677"/>
      <c r="O11" s="677"/>
      <c r="P11" s="677"/>
      <c r="Q11" s="678"/>
      <c r="R11" s="679" t="s">
        <v>178</v>
      </c>
      <c r="S11" s="680"/>
      <c r="T11" s="680"/>
      <c r="U11" s="680"/>
      <c r="V11" s="680"/>
      <c r="W11" s="680"/>
      <c r="X11" s="680"/>
      <c r="Y11" s="681"/>
      <c r="Z11" s="682" t="s">
        <v>178</v>
      </c>
      <c r="AA11" s="682"/>
      <c r="AB11" s="682"/>
      <c r="AC11" s="682"/>
      <c r="AD11" s="683" t="s">
        <v>246</v>
      </c>
      <c r="AE11" s="683"/>
      <c r="AF11" s="683"/>
      <c r="AG11" s="683"/>
      <c r="AH11" s="683"/>
      <c r="AI11" s="683"/>
      <c r="AJ11" s="683"/>
      <c r="AK11" s="683"/>
      <c r="AL11" s="684" t="s">
        <v>178</v>
      </c>
      <c r="AM11" s="685"/>
      <c r="AN11" s="685"/>
      <c r="AO11" s="686"/>
      <c r="AP11" s="676" t="s">
        <v>255</v>
      </c>
      <c r="AQ11" s="677"/>
      <c r="AR11" s="677"/>
      <c r="AS11" s="677"/>
      <c r="AT11" s="677"/>
      <c r="AU11" s="677"/>
      <c r="AV11" s="677"/>
      <c r="AW11" s="677"/>
      <c r="AX11" s="677"/>
      <c r="AY11" s="677"/>
      <c r="AZ11" s="677"/>
      <c r="BA11" s="677"/>
      <c r="BB11" s="677"/>
      <c r="BC11" s="677"/>
      <c r="BD11" s="677"/>
      <c r="BE11" s="677"/>
      <c r="BF11" s="678"/>
      <c r="BG11" s="679">
        <v>27997</v>
      </c>
      <c r="BH11" s="680"/>
      <c r="BI11" s="680"/>
      <c r="BJ11" s="680"/>
      <c r="BK11" s="680"/>
      <c r="BL11" s="680"/>
      <c r="BM11" s="680"/>
      <c r="BN11" s="681"/>
      <c r="BO11" s="682">
        <v>5.3</v>
      </c>
      <c r="BP11" s="682"/>
      <c r="BQ11" s="682"/>
      <c r="BR11" s="682"/>
      <c r="BS11" s="688">
        <v>5553</v>
      </c>
      <c r="BT11" s="680"/>
      <c r="BU11" s="680"/>
      <c r="BV11" s="680"/>
      <c r="BW11" s="680"/>
      <c r="BX11" s="680"/>
      <c r="BY11" s="680"/>
      <c r="BZ11" s="680"/>
      <c r="CA11" s="680"/>
      <c r="CB11" s="689"/>
      <c r="CD11" s="694" t="s">
        <v>256</v>
      </c>
      <c r="CE11" s="695"/>
      <c r="CF11" s="695"/>
      <c r="CG11" s="695"/>
      <c r="CH11" s="695"/>
      <c r="CI11" s="695"/>
      <c r="CJ11" s="695"/>
      <c r="CK11" s="695"/>
      <c r="CL11" s="695"/>
      <c r="CM11" s="695"/>
      <c r="CN11" s="695"/>
      <c r="CO11" s="695"/>
      <c r="CP11" s="695"/>
      <c r="CQ11" s="696"/>
      <c r="CR11" s="679">
        <v>855507</v>
      </c>
      <c r="CS11" s="680"/>
      <c r="CT11" s="680"/>
      <c r="CU11" s="680"/>
      <c r="CV11" s="680"/>
      <c r="CW11" s="680"/>
      <c r="CX11" s="680"/>
      <c r="CY11" s="681"/>
      <c r="CZ11" s="682">
        <v>16.899999999999999</v>
      </c>
      <c r="DA11" s="682"/>
      <c r="DB11" s="682"/>
      <c r="DC11" s="682"/>
      <c r="DD11" s="688">
        <v>460100</v>
      </c>
      <c r="DE11" s="680"/>
      <c r="DF11" s="680"/>
      <c r="DG11" s="680"/>
      <c r="DH11" s="680"/>
      <c r="DI11" s="680"/>
      <c r="DJ11" s="680"/>
      <c r="DK11" s="680"/>
      <c r="DL11" s="680"/>
      <c r="DM11" s="680"/>
      <c r="DN11" s="680"/>
      <c r="DO11" s="680"/>
      <c r="DP11" s="681"/>
      <c r="DQ11" s="688">
        <v>196433</v>
      </c>
      <c r="DR11" s="680"/>
      <c r="DS11" s="680"/>
      <c r="DT11" s="680"/>
      <c r="DU11" s="680"/>
      <c r="DV11" s="680"/>
      <c r="DW11" s="680"/>
      <c r="DX11" s="680"/>
      <c r="DY11" s="680"/>
      <c r="DZ11" s="680"/>
      <c r="EA11" s="680"/>
      <c r="EB11" s="680"/>
      <c r="EC11" s="689"/>
    </row>
    <row r="12" spans="2:143" ht="11.25" customHeight="1" x14ac:dyDescent="0.15">
      <c r="B12" s="676" t="s">
        <v>257</v>
      </c>
      <c r="C12" s="677"/>
      <c r="D12" s="677"/>
      <c r="E12" s="677"/>
      <c r="F12" s="677"/>
      <c r="G12" s="677"/>
      <c r="H12" s="677"/>
      <c r="I12" s="677"/>
      <c r="J12" s="677"/>
      <c r="K12" s="677"/>
      <c r="L12" s="677"/>
      <c r="M12" s="677"/>
      <c r="N12" s="677"/>
      <c r="O12" s="677"/>
      <c r="P12" s="677"/>
      <c r="Q12" s="678"/>
      <c r="R12" s="679">
        <v>80543</v>
      </c>
      <c r="S12" s="680"/>
      <c r="T12" s="680"/>
      <c r="U12" s="680"/>
      <c r="V12" s="680"/>
      <c r="W12" s="680"/>
      <c r="X12" s="680"/>
      <c r="Y12" s="681"/>
      <c r="Z12" s="682">
        <v>1.5</v>
      </c>
      <c r="AA12" s="682"/>
      <c r="AB12" s="682"/>
      <c r="AC12" s="682"/>
      <c r="AD12" s="683">
        <v>80543</v>
      </c>
      <c r="AE12" s="683"/>
      <c r="AF12" s="683"/>
      <c r="AG12" s="683"/>
      <c r="AH12" s="683"/>
      <c r="AI12" s="683"/>
      <c r="AJ12" s="683"/>
      <c r="AK12" s="683"/>
      <c r="AL12" s="684">
        <v>3</v>
      </c>
      <c r="AM12" s="685"/>
      <c r="AN12" s="685"/>
      <c r="AO12" s="686"/>
      <c r="AP12" s="676" t="s">
        <v>258</v>
      </c>
      <c r="AQ12" s="677"/>
      <c r="AR12" s="677"/>
      <c r="AS12" s="677"/>
      <c r="AT12" s="677"/>
      <c r="AU12" s="677"/>
      <c r="AV12" s="677"/>
      <c r="AW12" s="677"/>
      <c r="AX12" s="677"/>
      <c r="AY12" s="677"/>
      <c r="AZ12" s="677"/>
      <c r="BA12" s="677"/>
      <c r="BB12" s="677"/>
      <c r="BC12" s="677"/>
      <c r="BD12" s="677"/>
      <c r="BE12" s="677"/>
      <c r="BF12" s="678"/>
      <c r="BG12" s="679">
        <v>175175</v>
      </c>
      <c r="BH12" s="680"/>
      <c r="BI12" s="680"/>
      <c r="BJ12" s="680"/>
      <c r="BK12" s="680"/>
      <c r="BL12" s="680"/>
      <c r="BM12" s="680"/>
      <c r="BN12" s="681"/>
      <c r="BO12" s="682">
        <v>33.1</v>
      </c>
      <c r="BP12" s="682"/>
      <c r="BQ12" s="682"/>
      <c r="BR12" s="682"/>
      <c r="BS12" s="688" t="s">
        <v>178</v>
      </c>
      <c r="BT12" s="680"/>
      <c r="BU12" s="680"/>
      <c r="BV12" s="680"/>
      <c r="BW12" s="680"/>
      <c r="BX12" s="680"/>
      <c r="BY12" s="680"/>
      <c r="BZ12" s="680"/>
      <c r="CA12" s="680"/>
      <c r="CB12" s="689"/>
      <c r="CD12" s="694" t="s">
        <v>259</v>
      </c>
      <c r="CE12" s="695"/>
      <c r="CF12" s="695"/>
      <c r="CG12" s="695"/>
      <c r="CH12" s="695"/>
      <c r="CI12" s="695"/>
      <c r="CJ12" s="695"/>
      <c r="CK12" s="695"/>
      <c r="CL12" s="695"/>
      <c r="CM12" s="695"/>
      <c r="CN12" s="695"/>
      <c r="CO12" s="695"/>
      <c r="CP12" s="695"/>
      <c r="CQ12" s="696"/>
      <c r="CR12" s="679">
        <v>67370</v>
      </c>
      <c r="CS12" s="680"/>
      <c r="CT12" s="680"/>
      <c r="CU12" s="680"/>
      <c r="CV12" s="680"/>
      <c r="CW12" s="680"/>
      <c r="CX12" s="680"/>
      <c r="CY12" s="681"/>
      <c r="CZ12" s="682">
        <v>1.3</v>
      </c>
      <c r="DA12" s="682"/>
      <c r="DB12" s="682"/>
      <c r="DC12" s="682"/>
      <c r="DD12" s="688">
        <v>3726</v>
      </c>
      <c r="DE12" s="680"/>
      <c r="DF12" s="680"/>
      <c r="DG12" s="680"/>
      <c r="DH12" s="680"/>
      <c r="DI12" s="680"/>
      <c r="DJ12" s="680"/>
      <c r="DK12" s="680"/>
      <c r="DL12" s="680"/>
      <c r="DM12" s="680"/>
      <c r="DN12" s="680"/>
      <c r="DO12" s="680"/>
      <c r="DP12" s="681"/>
      <c r="DQ12" s="688">
        <v>47907</v>
      </c>
      <c r="DR12" s="680"/>
      <c r="DS12" s="680"/>
      <c r="DT12" s="680"/>
      <c r="DU12" s="680"/>
      <c r="DV12" s="680"/>
      <c r="DW12" s="680"/>
      <c r="DX12" s="680"/>
      <c r="DY12" s="680"/>
      <c r="DZ12" s="680"/>
      <c r="EA12" s="680"/>
      <c r="EB12" s="680"/>
      <c r="EC12" s="689"/>
    </row>
    <row r="13" spans="2:143" ht="11.25" customHeight="1" x14ac:dyDescent="0.15">
      <c r="B13" s="676" t="s">
        <v>260</v>
      </c>
      <c r="C13" s="677"/>
      <c r="D13" s="677"/>
      <c r="E13" s="677"/>
      <c r="F13" s="677"/>
      <c r="G13" s="677"/>
      <c r="H13" s="677"/>
      <c r="I13" s="677"/>
      <c r="J13" s="677"/>
      <c r="K13" s="677"/>
      <c r="L13" s="677"/>
      <c r="M13" s="677"/>
      <c r="N13" s="677"/>
      <c r="O13" s="677"/>
      <c r="P13" s="677"/>
      <c r="Q13" s="678"/>
      <c r="R13" s="679" t="s">
        <v>178</v>
      </c>
      <c r="S13" s="680"/>
      <c r="T13" s="680"/>
      <c r="U13" s="680"/>
      <c r="V13" s="680"/>
      <c r="W13" s="680"/>
      <c r="X13" s="680"/>
      <c r="Y13" s="681"/>
      <c r="Z13" s="682" t="s">
        <v>178</v>
      </c>
      <c r="AA13" s="682"/>
      <c r="AB13" s="682"/>
      <c r="AC13" s="682"/>
      <c r="AD13" s="683" t="s">
        <v>178</v>
      </c>
      <c r="AE13" s="683"/>
      <c r="AF13" s="683"/>
      <c r="AG13" s="683"/>
      <c r="AH13" s="683"/>
      <c r="AI13" s="683"/>
      <c r="AJ13" s="683"/>
      <c r="AK13" s="683"/>
      <c r="AL13" s="684" t="s">
        <v>178</v>
      </c>
      <c r="AM13" s="685"/>
      <c r="AN13" s="685"/>
      <c r="AO13" s="686"/>
      <c r="AP13" s="676" t="s">
        <v>261</v>
      </c>
      <c r="AQ13" s="677"/>
      <c r="AR13" s="677"/>
      <c r="AS13" s="677"/>
      <c r="AT13" s="677"/>
      <c r="AU13" s="677"/>
      <c r="AV13" s="677"/>
      <c r="AW13" s="677"/>
      <c r="AX13" s="677"/>
      <c r="AY13" s="677"/>
      <c r="AZ13" s="677"/>
      <c r="BA13" s="677"/>
      <c r="BB13" s="677"/>
      <c r="BC13" s="677"/>
      <c r="BD13" s="677"/>
      <c r="BE13" s="677"/>
      <c r="BF13" s="678"/>
      <c r="BG13" s="679">
        <v>174188</v>
      </c>
      <c r="BH13" s="680"/>
      <c r="BI13" s="680"/>
      <c r="BJ13" s="680"/>
      <c r="BK13" s="680"/>
      <c r="BL13" s="680"/>
      <c r="BM13" s="680"/>
      <c r="BN13" s="681"/>
      <c r="BO13" s="682">
        <v>32.9</v>
      </c>
      <c r="BP13" s="682"/>
      <c r="BQ13" s="682"/>
      <c r="BR13" s="682"/>
      <c r="BS13" s="688" t="s">
        <v>246</v>
      </c>
      <c r="BT13" s="680"/>
      <c r="BU13" s="680"/>
      <c r="BV13" s="680"/>
      <c r="BW13" s="680"/>
      <c r="BX13" s="680"/>
      <c r="BY13" s="680"/>
      <c r="BZ13" s="680"/>
      <c r="CA13" s="680"/>
      <c r="CB13" s="689"/>
      <c r="CD13" s="694" t="s">
        <v>262</v>
      </c>
      <c r="CE13" s="695"/>
      <c r="CF13" s="695"/>
      <c r="CG13" s="695"/>
      <c r="CH13" s="695"/>
      <c r="CI13" s="695"/>
      <c r="CJ13" s="695"/>
      <c r="CK13" s="695"/>
      <c r="CL13" s="695"/>
      <c r="CM13" s="695"/>
      <c r="CN13" s="695"/>
      <c r="CO13" s="695"/>
      <c r="CP13" s="695"/>
      <c r="CQ13" s="696"/>
      <c r="CR13" s="679">
        <v>764319</v>
      </c>
      <c r="CS13" s="680"/>
      <c r="CT13" s="680"/>
      <c r="CU13" s="680"/>
      <c r="CV13" s="680"/>
      <c r="CW13" s="680"/>
      <c r="CX13" s="680"/>
      <c r="CY13" s="681"/>
      <c r="CZ13" s="682">
        <v>15.1</v>
      </c>
      <c r="DA13" s="682"/>
      <c r="DB13" s="682"/>
      <c r="DC13" s="682"/>
      <c r="DD13" s="688">
        <v>332842</v>
      </c>
      <c r="DE13" s="680"/>
      <c r="DF13" s="680"/>
      <c r="DG13" s="680"/>
      <c r="DH13" s="680"/>
      <c r="DI13" s="680"/>
      <c r="DJ13" s="680"/>
      <c r="DK13" s="680"/>
      <c r="DL13" s="680"/>
      <c r="DM13" s="680"/>
      <c r="DN13" s="680"/>
      <c r="DO13" s="680"/>
      <c r="DP13" s="681"/>
      <c r="DQ13" s="688">
        <v>388956</v>
      </c>
      <c r="DR13" s="680"/>
      <c r="DS13" s="680"/>
      <c r="DT13" s="680"/>
      <c r="DU13" s="680"/>
      <c r="DV13" s="680"/>
      <c r="DW13" s="680"/>
      <c r="DX13" s="680"/>
      <c r="DY13" s="680"/>
      <c r="DZ13" s="680"/>
      <c r="EA13" s="680"/>
      <c r="EB13" s="680"/>
      <c r="EC13" s="689"/>
    </row>
    <row r="14" spans="2:143" ht="11.25" customHeight="1" x14ac:dyDescent="0.15">
      <c r="B14" s="676" t="s">
        <v>263</v>
      </c>
      <c r="C14" s="677"/>
      <c r="D14" s="677"/>
      <c r="E14" s="677"/>
      <c r="F14" s="677"/>
      <c r="G14" s="677"/>
      <c r="H14" s="677"/>
      <c r="I14" s="677"/>
      <c r="J14" s="677"/>
      <c r="K14" s="677"/>
      <c r="L14" s="677"/>
      <c r="M14" s="677"/>
      <c r="N14" s="677"/>
      <c r="O14" s="677"/>
      <c r="P14" s="677"/>
      <c r="Q14" s="678"/>
      <c r="R14" s="679" t="s">
        <v>178</v>
      </c>
      <c r="S14" s="680"/>
      <c r="T14" s="680"/>
      <c r="U14" s="680"/>
      <c r="V14" s="680"/>
      <c r="W14" s="680"/>
      <c r="X14" s="680"/>
      <c r="Y14" s="681"/>
      <c r="Z14" s="682" t="s">
        <v>246</v>
      </c>
      <c r="AA14" s="682"/>
      <c r="AB14" s="682"/>
      <c r="AC14" s="682"/>
      <c r="AD14" s="683" t="s">
        <v>246</v>
      </c>
      <c r="AE14" s="683"/>
      <c r="AF14" s="683"/>
      <c r="AG14" s="683"/>
      <c r="AH14" s="683"/>
      <c r="AI14" s="683"/>
      <c r="AJ14" s="683"/>
      <c r="AK14" s="683"/>
      <c r="AL14" s="684" t="s">
        <v>178</v>
      </c>
      <c r="AM14" s="685"/>
      <c r="AN14" s="685"/>
      <c r="AO14" s="686"/>
      <c r="AP14" s="676" t="s">
        <v>264</v>
      </c>
      <c r="AQ14" s="677"/>
      <c r="AR14" s="677"/>
      <c r="AS14" s="677"/>
      <c r="AT14" s="677"/>
      <c r="AU14" s="677"/>
      <c r="AV14" s="677"/>
      <c r="AW14" s="677"/>
      <c r="AX14" s="677"/>
      <c r="AY14" s="677"/>
      <c r="AZ14" s="677"/>
      <c r="BA14" s="677"/>
      <c r="BB14" s="677"/>
      <c r="BC14" s="677"/>
      <c r="BD14" s="677"/>
      <c r="BE14" s="677"/>
      <c r="BF14" s="678"/>
      <c r="BG14" s="679">
        <v>10801</v>
      </c>
      <c r="BH14" s="680"/>
      <c r="BI14" s="680"/>
      <c r="BJ14" s="680"/>
      <c r="BK14" s="680"/>
      <c r="BL14" s="680"/>
      <c r="BM14" s="680"/>
      <c r="BN14" s="681"/>
      <c r="BO14" s="682">
        <v>2</v>
      </c>
      <c r="BP14" s="682"/>
      <c r="BQ14" s="682"/>
      <c r="BR14" s="682"/>
      <c r="BS14" s="688" t="s">
        <v>178</v>
      </c>
      <c r="BT14" s="680"/>
      <c r="BU14" s="680"/>
      <c r="BV14" s="680"/>
      <c r="BW14" s="680"/>
      <c r="BX14" s="680"/>
      <c r="BY14" s="680"/>
      <c r="BZ14" s="680"/>
      <c r="CA14" s="680"/>
      <c r="CB14" s="689"/>
      <c r="CD14" s="694" t="s">
        <v>265</v>
      </c>
      <c r="CE14" s="695"/>
      <c r="CF14" s="695"/>
      <c r="CG14" s="695"/>
      <c r="CH14" s="695"/>
      <c r="CI14" s="695"/>
      <c r="CJ14" s="695"/>
      <c r="CK14" s="695"/>
      <c r="CL14" s="695"/>
      <c r="CM14" s="695"/>
      <c r="CN14" s="695"/>
      <c r="CO14" s="695"/>
      <c r="CP14" s="695"/>
      <c r="CQ14" s="696"/>
      <c r="CR14" s="679">
        <v>223943</v>
      </c>
      <c r="CS14" s="680"/>
      <c r="CT14" s="680"/>
      <c r="CU14" s="680"/>
      <c r="CV14" s="680"/>
      <c r="CW14" s="680"/>
      <c r="CX14" s="680"/>
      <c r="CY14" s="681"/>
      <c r="CZ14" s="682">
        <v>4.4000000000000004</v>
      </c>
      <c r="DA14" s="682"/>
      <c r="DB14" s="682"/>
      <c r="DC14" s="682"/>
      <c r="DD14" s="688" t="s">
        <v>246</v>
      </c>
      <c r="DE14" s="680"/>
      <c r="DF14" s="680"/>
      <c r="DG14" s="680"/>
      <c r="DH14" s="680"/>
      <c r="DI14" s="680"/>
      <c r="DJ14" s="680"/>
      <c r="DK14" s="680"/>
      <c r="DL14" s="680"/>
      <c r="DM14" s="680"/>
      <c r="DN14" s="680"/>
      <c r="DO14" s="680"/>
      <c r="DP14" s="681"/>
      <c r="DQ14" s="688">
        <v>153173</v>
      </c>
      <c r="DR14" s="680"/>
      <c r="DS14" s="680"/>
      <c r="DT14" s="680"/>
      <c r="DU14" s="680"/>
      <c r="DV14" s="680"/>
      <c r="DW14" s="680"/>
      <c r="DX14" s="680"/>
      <c r="DY14" s="680"/>
      <c r="DZ14" s="680"/>
      <c r="EA14" s="680"/>
      <c r="EB14" s="680"/>
      <c r="EC14" s="689"/>
    </row>
    <row r="15" spans="2:143" ht="11.25" customHeight="1" x14ac:dyDescent="0.15">
      <c r="B15" s="676" t="s">
        <v>266</v>
      </c>
      <c r="C15" s="677"/>
      <c r="D15" s="677"/>
      <c r="E15" s="677"/>
      <c r="F15" s="677"/>
      <c r="G15" s="677"/>
      <c r="H15" s="677"/>
      <c r="I15" s="677"/>
      <c r="J15" s="677"/>
      <c r="K15" s="677"/>
      <c r="L15" s="677"/>
      <c r="M15" s="677"/>
      <c r="N15" s="677"/>
      <c r="O15" s="677"/>
      <c r="P15" s="677"/>
      <c r="Q15" s="678"/>
      <c r="R15" s="679">
        <v>19008</v>
      </c>
      <c r="S15" s="680"/>
      <c r="T15" s="680"/>
      <c r="U15" s="680"/>
      <c r="V15" s="680"/>
      <c r="W15" s="680"/>
      <c r="X15" s="680"/>
      <c r="Y15" s="681"/>
      <c r="Z15" s="682">
        <v>0.4</v>
      </c>
      <c r="AA15" s="682"/>
      <c r="AB15" s="682"/>
      <c r="AC15" s="682"/>
      <c r="AD15" s="683">
        <v>19008</v>
      </c>
      <c r="AE15" s="683"/>
      <c r="AF15" s="683"/>
      <c r="AG15" s="683"/>
      <c r="AH15" s="683"/>
      <c r="AI15" s="683"/>
      <c r="AJ15" s="683"/>
      <c r="AK15" s="683"/>
      <c r="AL15" s="684">
        <v>0.7</v>
      </c>
      <c r="AM15" s="685"/>
      <c r="AN15" s="685"/>
      <c r="AO15" s="686"/>
      <c r="AP15" s="676" t="s">
        <v>267</v>
      </c>
      <c r="AQ15" s="677"/>
      <c r="AR15" s="677"/>
      <c r="AS15" s="677"/>
      <c r="AT15" s="677"/>
      <c r="AU15" s="677"/>
      <c r="AV15" s="677"/>
      <c r="AW15" s="677"/>
      <c r="AX15" s="677"/>
      <c r="AY15" s="677"/>
      <c r="AZ15" s="677"/>
      <c r="BA15" s="677"/>
      <c r="BB15" s="677"/>
      <c r="BC15" s="677"/>
      <c r="BD15" s="677"/>
      <c r="BE15" s="677"/>
      <c r="BF15" s="678"/>
      <c r="BG15" s="679">
        <v>33480</v>
      </c>
      <c r="BH15" s="680"/>
      <c r="BI15" s="680"/>
      <c r="BJ15" s="680"/>
      <c r="BK15" s="680"/>
      <c r="BL15" s="680"/>
      <c r="BM15" s="680"/>
      <c r="BN15" s="681"/>
      <c r="BO15" s="682">
        <v>6.3</v>
      </c>
      <c r="BP15" s="682"/>
      <c r="BQ15" s="682"/>
      <c r="BR15" s="682"/>
      <c r="BS15" s="688" t="s">
        <v>178</v>
      </c>
      <c r="BT15" s="680"/>
      <c r="BU15" s="680"/>
      <c r="BV15" s="680"/>
      <c r="BW15" s="680"/>
      <c r="BX15" s="680"/>
      <c r="BY15" s="680"/>
      <c r="BZ15" s="680"/>
      <c r="CA15" s="680"/>
      <c r="CB15" s="689"/>
      <c r="CD15" s="694" t="s">
        <v>268</v>
      </c>
      <c r="CE15" s="695"/>
      <c r="CF15" s="695"/>
      <c r="CG15" s="695"/>
      <c r="CH15" s="695"/>
      <c r="CI15" s="695"/>
      <c r="CJ15" s="695"/>
      <c r="CK15" s="695"/>
      <c r="CL15" s="695"/>
      <c r="CM15" s="695"/>
      <c r="CN15" s="695"/>
      <c r="CO15" s="695"/>
      <c r="CP15" s="695"/>
      <c r="CQ15" s="696"/>
      <c r="CR15" s="679">
        <v>749447</v>
      </c>
      <c r="CS15" s="680"/>
      <c r="CT15" s="680"/>
      <c r="CU15" s="680"/>
      <c r="CV15" s="680"/>
      <c r="CW15" s="680"/>
      <c r="CX15" s="680"/>
      <c r="CY15" s="681"/>
      <c r="CZ15" s="682">
        <v>14.8</v>
      </c>
      <c r="DA15" s="682"/>
      <c r="DB15" s="682"/>
      <c r="DC15" s="682"/>
      <c r="DD15" s="688">
        <v>409903</v>
      </c>
      <c r="DE15" s="680"/>
      <c r="DF15" s="680"/>
      <c r="DG15" s="680"/>
      <c r="DH15" s="680"/>
      <c r="DI15" s="680"/>
      <c r="DJ15" s="680"/>
      <c r="DK15" s="680"/>
      <c r="DL15" s="680"/>
      <c r="DM15" s="680"/>
      <c r="DN15" s="680"/>
      <c r="DO15" s="680"/>
      <c r="DP15" s="681"/>
      <c r="DQ15" s="688">
        <v>469325</v>
      </c>
      <c r="DR15" s="680"/>
      <c r="DS15" s="680"/>
      <c r="DT15" s="680"/>
      <c r="DU15" s="680"/>
      <c r="DV15" s="680"/>
      <c r="DW15" s="680"/>
      <c r="DX15" s="680"/>
      <c r="DY15" s="680"/>
      <c r="DZ15" s="680"/>
      <c r="EA15" s="680"/>
      <c r="EB15" s="680"/>
      <c r="EC15" s="689"/>
    </row>
    <row r="16" spans="2:143" ht="11.25" customHeight="1" x14ac:dyDescent="0.15">
      <c r="B16" s="676" t="s">
        <v>269</v>
      </c>
      <c r="C16" s="677"/>
      <c r="D16" s="677"/>
      <c r="E16" s="677"/>
      <c r="F16" s="677"/>
      <c r="G16" s="677"/>
      <c r="H16" s="677"/>
      <c r="I16" s="677"/>
      <c r="J16" s="677"/>
      <c r="K16" s="677"/>
      <c r="L16" s="677"/>
      <c r="M16" s="677"/>
      <c r="N16" s="677"/>
      <c r="O16" s="677"/>
      <c r="P16" s="677"/>
      <c r="Q16" s="678"/>
      <c r="R16" s="679" t="s">
        <v>178</v>
      </c>
      <c r="S16" s="680"/>
      <c r="T16" s="680"/>
      <c r="U16" s="680"/>
      <c r="V16" s="680"/>
      <c r="W16" s="680"/>
      <c r="X16" s="680"/>
      <c r="Y16" s="681"/>
      <c r="Z16" s="682" t="s">
        <v>246</v>
      </c>
      <c r="AA16" s="682"/>
      <c r="AB16" s="682"/>
      <c r="AC16" s="682"/>
      <c r="AD16" s="683" t="s">
        <v>246</v>
      </c>
      <c r="AE16" s="683"/>
      <c r="AF16" s="683"/>
      <c r="AG16" s="683"/>
      <c r="AH16" s="683"/>
      <c r="AI16" s="683"/>
      <c r="AJ16" s="683"/>
      <c r="AK16" s="683"/>
      <c r="AL16" s="684" t="s">
        <v>178</v>
      </c>
      <c r="AM16" s="685"/>
      <c r="AN16" s="685"/>
      <c r="AO16" s="686"/>
      <c r="AP16" s="676" t="s">
        <v>270</v>
      </c>
      <c r="AQ16" s="677"/>
      <c r="AR16" s="677"/>
      <c r="AS16" s="677"/>
      <c r="AT16" s="677"/>
      <c r="AU16" s="677"/>
      <c r="AV16" s="677"/>
      <c r="AW16" s="677"/>
      <c r="AX16" s="677"/>
      <c r="AY16" s="677"/>
      <c r="AZ16" s="677"/>
      <c r="BA16" s="677"/>
      <c r="BB16" s="677"/>
      <c r="BC16" s="677"/>
      <c r="BD16" s="677"/>
      <c r="BE16" s="677"/>
      <c r="BF16" s="678"/>
      <c r="BG16" s="679" t="s">
        <v>246</v>
      </c>
      <c r="BH16" s="680"/>
      <c r="BI16" s="680"/>
      <c r="BJ16" s="680"/>
      <c r="BK16" s="680"/>
      <c r="BL16" s="680"/>
      <c r="BM16" s="680"/>
      <c r="BN16" s="681"/>
      <c r="BO16" s="682" t="s">
        <v>178</v>
      </c>
      <c r="BP16" s="682"/>
      <c r="BQ16" s="682"/>
      <c r="BR16" s="682"/>
      <c r="BS16" s="688" t="s">
        <v>178</v>
      </c>
      <c r="BT16" s="680"/>
      <c r="BU16" s="680"/>
      <c r="BV16" s="680"/>
      <c r="BW16" s="680"/>
      <c r="BX16" s="680"/>
      <c r="BY16" s="680"/>
      <c r="BZ16" s="680"/>
      <c r="CA16" s="680"/>
      <c r="CB16" s="689"/>
      <c r="CD16" s="694" t="s">
        <v>271</v>
      </c>
      <c r="CE16" s="695"/>
      <c r="CF16" s="695"/>
      <c r="CG16" s="695"/>
      <c r="CH16" s="695"/>
      <c r="CI16" s="695"/>
      <c r="CJ16" s="695"/>
      <c r="CK16" s="695"/>
      <c r="CL16" s="695"/>
      <c r="CM16" s="695"/>
      <c r="CN16" s="695"/>
      <c r="CO16" s="695"/>
      <c r="CP16" s="695"/>
      <c r="CQ16" s="696"/>
      <c r="CR16" s="679" t="s">
        <v>246</v>
      </c>
      <c r="CS16" s="680"/>
      <c r="CT16" s="680"/>
      <c r="CU16" s="680"/>
      <c r="CV16" s="680"/>
      <c r="CW16" s="680"/>
      <c r="CX16" s="680"/>
      <c r="CY16" s="681"/>
      <c r="CZ16" s="682" t="s">
        <v>178</v>
      </c>
      <c r="DA16" s="682"/>
      <c r="DB16" s="682"/>
      <c r="DC16" s="682"/>
      <c r="DD16" s="688" t="s">
        <v>178</v>
      </c>
      <c r="DE16" s="680"/>
      <c r="DF16" s="680"/>
      <c r="DG16" s="680"/>
      <c r="DH16" s="680"/>
      <c r="DI16" s="680"/>
      <c r="DJ16" s="680"/>
      <c r="DK16" s="680"/>
      <c r="DL16" s="680"/>
      <c r="DM16" s="680"/>
      <c r="DN16" s="680"/>
      <c r="DO16" s="680"/>
      <c r="DP16" s="681"/>
      <c r="DQ16" s="688" t="s">
        <v>246</v>
      </c>
      <c r="DR16" s="680"/>
      <c r="DS16" s="680"/>
      <c r="DT16" s="680"/>
      <c r="DU16" s="680"/>
      <c r="DV16" s="680"/>
      <c r="DW16" s="680"/>
      <c r="DX16" s="680"/>
      <c r="DY16" s="680"/>
      <c r="DZ16" s="680"/>
      <c r="EA16" s="680"/>
      <c r="EB16" s="680"/>
      <c r="EC16" s="689"/>
    </row>
    <row r="17" spans="2:133" ht="11.25" customHeight="1" x14ac:dyDescent="0.15">
      <c r="B17" s="676" t="s">
        <v>272</v>
      </c>
      <c r="C17" s="677"/>
      <c r="D17" s="677"/>
      <c r="E17" s="677"/>
      <c r="F17" s="677"/>
      <c r="G17" s="677"/>
      <c r="H17" s="677"/>
      <c r="I17" s="677"/>
      <c r="J17" s="677"/>
      <c r="K17" s="677"/>
      <c r="L17" s="677"/>
      <c r="M17" s="677"/>
      <c r="N17" s="677"/>
      <c r="O17" s="677"/>
      <c r="P17" s="677"/>
      <c r="Q17" s="678"/>
      <c r="R17" s="679">
        <v>538</v>
      </c>
      <c r="S17" s="680"/>
      <c r="T17" s="680"/>
      <c r="U17" s="680"/>
      <c r="V17" s="680"/>
      <c r="W17" s="680"/>
      <c r="X17" s="680"/>
      <c r="Y17" s="681"/>
      <c r="Z17" s="682">
        <v>0</v>
      </c>
      <c r="AA17" s="682"/>
      <c r="AB17" s="682"/>
      <c r="AC17" s="682"/>
      <c r="AD17" s="683">
        <v>538</v>
      </c>
      <c r="AE17" s="683"/>
      <c r="AF17" s="683"/>
      <c r="AG17" s="683"/>
      <c r="AH17" s="683"/>
      <c r="AI17" s="683"/>
      <c r="AJ17" s="683"/>
      <c r="AK17" s="683"/>
      <c r="AL17" s="684">
        <v>0</v>
      </c>
      <c r="AM17" s="685"/>
      <c r="AN17" s="685"/>
      <c r="AO17" s="686"/>
      <c r="AP17" s="676" t="s">
        <v>273</v>
      </c>
      <c r="AQ17" s="677"/>
      <c r="AR17" s="677"/>
      <c r="AS17" s="677"/>
      <c r="AT17" s="677"/>
      <c r="AU17" s="677"/>
      <c r="AV17" s="677"/>
      <c r="AW17" s="677"/>
      <c r="AX17" s="677"/>
      <c r="AY17" s="677"/>
      <c r="AZ17" s="677"/>
      <c r="BA17" s="677"/>
      <c r="BB17" s="677"/>
      <c r="BC17" s="677"/>
      <c r="BD17" s="677"/>
      <c r="BE17" s="677"/>
      <c r="BF17" s="678"/>
      <c r="BG17" s="679" t="s">
        <v>178</v>
      </c>
      <c r="BH17" s="680"/>
      <c r="BI17" s="680"/>
      <c r="BJ17" s="680"/>
      <c r="BK17" s="680"/>
      <c r="BL17" s="680"/>
      <c r="BM17" s="680"/>
      <c r="BN17" s="681"/>
      <c r="BO17" s="682" t="s">
        <v>178</v>
      </c>
      <c r="BP17" s="682"/>
      <c r="BQ17" s="682"/>
      <c r="BR17" s="682"/>
      <c r="BS17" s="688" t="s">
        <v>178</v>
      </c>
      <c r="BT17" s="680"/>
      <c r="BU17" s="680"/>
      <c r="BV17" s="680"/>
      <c r="BW17" s="680"/>
      <c r="BX17" s="680"/>
      <c r="BY17" s="680"/>
      <c r="BZ17" s="680"/>
      <c r="CA17" s="680"/>
      <c r="CB17" s="689"/>
      <c r="CD17" s="694" t="s">
        <v>274</v>
      </c>
      <c r="CE17" s="695"/>
      <c r="CF17" s="695"/>
      <c r="CG17" s="695"/>
      <c r="CH17" s="695"/>
      <c r="CI17" s="695"/>
      <c r="CJ17" s="695"/>
      <c r="CK17" s="695"/>
      <c r="CL17" s="695"/>
      <c r="CM17" s="695"/>
      <c r="CN17" s="695"/>
      <c r="CO17" s="695"/>
      <c r="CP17" s="695"/>
      <c r="CQ17" s="696"/>
      <c r="CR17" s="679">
        <v>447292</v>
      </c>
      <c r="CS17" s="680"/>
      <c r="CT17" s="680"/>
      <c r="CU17" s="680"/>
      <c r="CV17" s="680"/>
      <c r="CW17" s="680"/>
      <c r="CX17" s="680"/>
      <c r="CY17" s="681"/>
      <c r="CZ17" s="682">
        <v>8.8000000000000007</v>
      </c>
      <c r="DA17" s="682"/>
      <c r="DB17" s="682"/>
      <c r="DC17" s="682"/>
      <c r="DD17" s="688" t="s">
        <v>246</v>
      </c>
      <c r="DE17" s="680"/>
      <c r="DF17" s="680"/>
      <c r="DG17" s="680"/>
      <c r="DH17" s="680"/>
      <c r="DI17" s="680"/>
      <c r="DJ17" s="680"/>
      <c r="DK17" s="680"/>
      <c r="DL17" s="680"/>
      <c r="DM17" s="680"/>
      <c r="DN17" s="680"/>
      <c r="DO17" s="680"/>
      <c r="DP17" s="681"/>
      <c r="DQ17" s="688">
        <v>418575</v>
      </c>
      <c r="DR17" s="680"/>
      <c r="DS17" s="680"/>
      <c r="DT17" s="680"/>
      <c r="DU17" s="680"/>
      <c r="DV17" s="680"/>
      <c r="DW17" s="680"/>
      <c r="DX17" s="680"/>
      <c r="DY17" s="680"/>
      <c r="DZ17" s="680"/>
      <c r="EA17" s="680"/>
      <c r="EB17" s="680"/>
      <c r="EC17" s="689"/>
    </row>
    <row r="18" spans="2:133" ht="11.25" customHeight="1" x14ac:dyDescent="0.15">
      <c r="B18" s="676" t="s">
        <v>275</v>
      </c>
      <c r="C18" s="677"/>
      <c r="D18" s="677"/>
      <c r="E18" s="677"/>
      <c r="F18" s="677"/>
      <c r="G18" s="677"/>
      <c r="H18" s="677"/>
      <c r="I18" s="677"/>
      <c r="J18" s="677"/>
      <c r="K18" s="677"/>
      <c r="L18" s="677"/>
      <c r="M18" s="677"/>
      <c r="N18" s="677"/>
      <c r="O18" s="677"/>
      <c r="P18" s="677"/>
      <c r="Q18" s="678"/>
      <c r="R18" s="679">
        <v>2188025</v>
      </c>
      <c r="S18" s="680"/>
      <c r="T18" s="680"/>
      <c r="U18" s="680"/>
      <c r="V18" s="680"/>
      <c r="W18" s="680"/>
      <c r="X18" s="680"/>
      <c r="Y18" s="681"/>
      <c r="Z18" s="682">
        <v>41.9</v>
      </c>
      <c r="AA18" s="682"/>
      <c r="AB18" s="682"/>
      <c r="AC18" s="682"/>
      <c r="AD18" s="683">
        <v>1972439</v>
      </c>
      <c r="AE18" s="683"/>
      <c r="AF18" s="683"/>
      <c r="AG18" s="683"/>
      <c r="AH18" s="683"/>
      <c r="AI18" s="683"/>
      <c r="AJ18" s="683"/>
      <c r="AK18" s="683"/>
      <c r="AL18" s="684">
        <v>73.3</v>
      </c>
      <c r="AM18" s="685"/>
      <c r="AN18" s="685"/>
      <c r="AO18" s="686"/>
      <c r="AP18" s="676" t="s">
        <v>276</v>
      </c>
      <c r="AQ18" s="677"/>
      <c r="AR18" s="677"/>
      <c r="AS18" s="677"/>
      <c r="AT18" s="677"/>
      <c r="AU18" s="677"/>
      <c r="AV18" s="677"/>
      <c r="AW18" s="677"/>
      <c r="AX18" s="677"/>
      <c r="AY18" s="677"/>
      <c r="AZ18" s="677"/>
      <c r="BA18" s="677"/>
      <c r="BB18" s="677"/>
      <c r="BC18" s="677"/>
      <c r="BD18" s="677"/>
      <c r="BE18" s="677"/>
      <c r="BF18" s="678"/>
      <c r="BG18" s="679" t="s">
        <v>178</v>
      </c>
      <c r="BH18" s="680"/>
      <c r="BI18" s="680"/>
      <c r="BJ18" s="680"/>
      <c r="BK18" s="680"/>
      <c r="BL18" s="680"/>
      <c r="BM18" s="680"/>
      <c r="BN18" s="681"/>
      <c r="BO18" s="682" t="s">
        <v>178</v>
      </c>
      <c r="BP18" s="682"/>
      <c r="BQ18" s="682"/>
      <c r="BR18" s="682"/>
      <c r="BS18" s="688" t="s">
        <v>178</v>
      </c>
      <c r="BT18" s="680"/>
      <c r="BU18" s="680"/>
      <c r="BV18" s="680"/>
      <c r="BW18" s="680"/>
      <c r="BX18" s="680"/>
      <c r="BY18" s="680"/>
      <c r="BZ18" s="680"/>
      <c r="CA18" s="680"/>
      <c r="CB18" s="689"/>
      <c r="CD18" s="694" t="s">
        <v>277</v>
      </c>
      <c r="CE18" s="695"/>
      <c r="CF18" s="695"/>
      <c r="CG18" s="695"/>
      <c r="CH18" s="695"/>
      <c r="CI18" s="695"/>
      <c r="CJ18" s="695"/>
      <c r="CK18" s="695"/>
      <c r="CL18" s="695"/>
      <c r="CM18" s="695"/>
      <c r="CN18" s="695"/>
      <c r="CO18" s="695"/>
      <c r="CP18" s="695"/>
      <c r="CQ18" s="696"/>
      <c r="CR18" s="679" t="s">
        <v>178</v>
      </c>
      <c r="CS18" s="680"/>
      <c r="CT18" s="680"/>
      <c r="CU18" s="680"/>
      <c r="CV18" s="680"/>
      <c r="CW18" s="680"/>
      <c r="CX18" s="680"/>
      <c r="CY18" s="681"/>
      <c r="CZ18" s="682" t="s">
        <v>178</v>
      </c>
      <c r="DA18" s="682"/>
      <c r="DB18" s="682"/>
      <c r="DC18" s="682"/>
      <c r="DD18" s="688" t="s">
        <v>178</v>
      </c>
      <c r="DE18" s="680"/>
      <c r="DF18" s="680"/>
      <c r="DG18" s="680"/>
      <c r="DH18" s="680"/>
      <c r="DI18" s="680"/>
      <c r="DJ18" s="680"/>
      <c r="DK18" s="680"/>
      <c r="DL18" s="680"/>
      <c r="DM18" s="680"/>
      <c r="DN18" s="680"/>
      <c r="DO18" s="680"/>
      <c r="DP18" s="681"/>
      <c r="DQ18" s="688" t="s">
        <v>246</v>
      </c>
      <c r="DR18" s="680"/>
      <c r="DS18" s="680"/>
      <c r="DT18" s="680"/>
      <c r="DU18" s="680"/>
      <c r="DV18" s="680"/>
      <c r="DW18" s="680"/>
      <c r="DX18" s="680"/>
      <c r="DY18" s="680"/>
      <c r="DZ18" s="680"/>
      <c r="EA18" s="680"/>
      <c r="EB18" s="680"/>
      <c r="EC18" s="689"/>
    </row>
    <row r="19" spans="2:133" ht="11.25" customHeight="1" x14ac:dyDescent="0.15">
      <c r="B19" s="676" t="s">
        <v>278</v>
      </c>
      <c r="C19" s="677"/>
      <c r="D19" s="677"/>
      <c r="E19" s="677"/>
      <c r="F19" s="677"/>
      <c r="G19" s="677"/>
      <c r="H19" s="677"/>
      <c r="I19" s="677"/>
      <c r="J19" s="677"/>
      <c r="K19" s="677"/>
      <c r="L19" s="677"/>
      <c r="M19" s="677"/>
      <c r="N19" s="677"/>
      <c r="O19" s="677"/>
      <c r="P19" s="677"/>
      <c r="Q19" s="678"/>
      <c r="R19" s="679">
        <v>1972439</v>
      </c>
      <c r="S19" s="680"/>
      <c r="T19" s="680"/>
      <c r="U19" s="680"/>
      <c r="V19" s="680"/>
      <c r="W19" s="680"/>
      <c r="X19" s="680"/>
      <c r="Y19" s="681"/>
      <c r="Z19" s="682">
        <v>37.799999999999997</v>
      </c>
      <c r="AA19" s="682"/>
      <c r="AB19" s="682"/>
      <c r="AC19" s="682"/>
      <c r="AD19" s="683">
        <v>1972439</v>
      </c>
      <c r="AE19" s="683"/>
      <c r="AF19" s="683"/>
      <c r="AG19" s="683"/>
      <c r="AH19" s="683"/>
      <c r="AI19" s="683"/>
      <c r="AJ19" s="683"/>
      <c r="AK19" s="683"/>
      <c r="AL19" s="684">
        <v>73.3</v>
      </c>
      <c r="AM19" s="685"/>
      <c r="AN19" s="685"/>
      <c r="AO19" s="686"/>
      <c r="AP19" s="676" t="s">
        <v>279</v>
      </c>
      <c r="AQ19" s="677"/>
      <c r="AR19" s="677"/>
      <c r="AS19" s="677"/>
      <c r="AT19" s="677"/>
      <c r="AU19" s="677"/>
      <c r="AV19" s="677"/>
      <c r="AW19" s="677"/>
      <c r="AX19" s="677"/>
      <c r="AY19" s="677"/>
      <c r="AZ19" s="677"/>
      <c r="BA19" s="677"/>
      <c r="BB19" s="677"/>
      <c r="BC19" s="677"/>
      <c r="BD19" s="677"/>
      <c r="BE19" s="677"/>
      <c r="BF19" s="678"/>
      <c r="BG19" s="679" t="s">
        <v>178</v>
      </c>
      <c r="BH19" s="680"/>
      <c r="BI19" s="680"/>
      <c r="BJ19" s="680"/>
      <c r="BK19" s="680"/>
      <c r="BL19" s="680"/>
      <c r="BM19" s="680"/>
      <c r="BN19" s="681"/>
      <c r="BO19" s="682" t="s">
        <v>178</v>
      </c>
      <c r="BP19" s="682"/>
      <c r="BQ19" s="682"/>
      <c r="BR19" s="682"/>
      <c r="BS19" s="688" t="s">
        <v>178</v>
      </c>
      <c r="BT19" s="680"/>
      <c r="BU19" s="680"/>
      <c r="BV19" s="680"/>
      <c r="BW19" s="680"/>
      <c r="BX19" s="680"/>
      <c r="BY19" s="680"/>
      <c r="BZ19" s="680"/>
      <c r="CA19" s="680"/>
      <c r="CB19" s="689"/>
      <c r="CD19" s="694" t="s">
        <v>280</v>
      </c>
      <c r="CE19" s="695"/>
      <c r="CF19" s="695"/>
      <c r="CG19" s="695"/>
      <c r="CH19" s="695"/>
      <c r="CI19" s="695"/>
      <c r="CJ19" s="695"/>
      <c r="CK19" s="695"/>
      <c r="CL19" s="695"/>
      <c r="CM19" s="695"/>
      <c r="CN19" s="695"/>
      <c r="CO19" s="695"/>
      <c r="CP19" s="695"/>
      <c r="CQ19" s="696"/>
      <c r="CR19" s="679" t="s">
        <v>178</v>
      </c>
      <c r="CS19" s="680"/>
      <c r="CT19" s="680"/>
      <c r="CU19" s="680"/>
      <c r="CV19" s="680"/>
      <c r="CW19" s="680"/>
      <c r="CX19" s="680"/>
      <c r="CY19" s="681"/>
      <c r="CZ19" s="682" t="s">
        <v>246</v>
      </c>
      <c r="DA19" s="682"/>
      <c r="DB19" s="682"/>
      <c r="DC19" s="682"/>
      <c r="DD19" s="688" t="s">
        <v>178</v>
      </c>
      <c r="DE19" s="680"/>
      <c r="DF19" s="680"/>
      <c r="DG19" s="680"/>
      <c r="DH19" s="680"/>
      <c r="DI19" s="680"/>
      <c r="DJ19" s="680"/>
      <c r="DK19" s="680"/>
      <c r="DL19" s="680"/>
      <c r="DM19" s="680"/>
      <c r="DN19" s="680"/>
      <c r="DO19" s="680"/>
      <c r="DP19" s="681"/>
      <c r="DQ19" s="688" t="s">
        <v>178</v>
      </c>
      <c r="DR19" s="680"/>
      <c r="DS19" s="680"/>
      <c r="DT19" s="680"/>
      <c r="DU19" s="680"/>
      <c r="DV19" s="680"/>
      <c r="DW19" s="680"/>
      <c r="DX19" s="680"/>
      <c r="DY19" s="680"/>
      <c r="DZ19" s="680"/>
      <c r="EA19" s="680"/>
      <c r="EB19" s="680"/>
      <c r="EC19" s="689"/>
    </row>
    <row r="20" spans="2:133" ht="11.25" customHeight="1" x14ac:dyDescent="0.15">
      <c r="B20" s="676" t="s">
        <v>281</v>
      </c>
      <c r="C20" s="677"/>
      <c r="D20" s="677"/>
      <c r="E20" s="677"/>
      <c r="F20" s="677"/>
      <c r="G20" s="677"/>
      <c r="H20" s="677"/>
      <c r="I20" s="677"/>
      <c r="J20" s="677"/>
      <c r="K20" s="677"/>
      <c r="L20" s="677"/>
      <c r="M20" s="677"/>
      <c r="N20" s="677"/>
      <c r="O20" s="677"/>
      <c r="P20" s="677"/>
      <c r="Q20" s="678"/>
      <c r="R20" s="679">
        <v>215586</v>
      </c>
      <c r="S20" s="680"/>
      <c r="T20" s="680"/>
      <c r="U20" s="680"/>
      <c r="V20" s="680"/>
      <c r="W20" s="680"/>
      <c r="X20" s="680"/>
      <c r="Y20" s="681"/>
      <c r="Z20" s="682">
        <v>4.0999999999999996</v>
      </c>
      <c r="AA20" s="682"/>
      <c r="AB20" s="682"/>
      <c r="AC20" s="682"/>
      <c r="AD20" s="683" t="s">
        <v>178</v>
      </c>
      <c r="AE20" s="683"/>
      <c r="AF20" s="683"/>
      <c r="AG20" s="683"/>
      <c r="AH20" s="683"/>
      <c r="AI20" s="683"/>
      <c r="AJ20" s="683"/>
      <c r="AK20" s="683"/>
      <c r="AL20" s="684" t="s">
        <v>246</v>
      </c>
      <c r="AM20" s="685"/>
      <c r="AN20" s="685"/>
      <c r="AO20" s="686"/>
      <c r="AP20" s="676" t="s">
        <v>282</v>
      </c>
      <c r="AQ20" s="677"/>
      <c r="AR20" s="677"/>
      <c r="AS20" s="677"/>
      <c r="AT20" s="677"/>
      <c r="AU20" s="677"/>
      <c r="AV20" s="677"/>
      <c r="AW20" s="677"/>
      <c r="AX20" s="677"/>
      <c r="AY20" s="677"/>
      <c r="AZ20" s="677"/>
      <c r="BA20" s="677"/>
      <c r="BB20" s="677"/>
      <c r="BC20" s="677"/>
      <c r="BD20" s="677"/>
      <c r="BE20" s="677"/>
      <c r="BF20" s="678"/>
      <c r="BG20" s="679" t="s">
        <v>178</v>
      </c>
      <c r="BH20" s="680"/>
      <c r="BI20" s="680"/>
      <c r="BJ20" s="680"/>
      <c r="BK20" s="680"/>
      <c r="BL20" s="680"/>
      <c r="BM20" s="680"/>
      <c r="BN20" s="681"/>
      <c r="BO20" s="682" t="s">
        <v>178</v>
      </c>
      <c r="BP20" s="682"/>
      <c r="BQ20" s="682"/>
      <c r="BR20" s="682"/>
      <c r="BS20" s="688" t="s">
        <v>246</v>
      </c>
      <c r="BT20" s="680"/>
      <c r="BU20" s="680"/>
      <c r="BV20" s="680"/>
      <c r="BW20" s="680"/>
      <c r="BX20" s="680"/>
      <c r="BY20" s="680"/>
      <c r="BZ20" s="680"/>
      <c r="CA20" s="680"/>
      <c r="CB20" s="689"/>
      <c r="CD20" s="694" t="s">
        <v>283</v>
      </c>
      <c r="CE20" s="695"/>
      <c r="CF20" s="695"/>
      <c r="CG20" s="695"/>
      <c r="CH20" s="695"/>
      <c r="CI20" s="695"/>
      <c r="CJ20" s="695"/>
      <c r="CK20" s="695"/>
      <c r="CL20" s="695"/>
      <c r="CM20" s="695"/>
      <c r="CN20" s="695"/>
      <c r="CO20" s="695"/>
      <c r="CP20" s="695"/>
      <c r="CQ20" s="696"/>
      <c r="CR20" s="679">
        <v>5066267</v>
      </c>
      <c r="CS20" s="680"/>
      <c r="CT20" s="680"/>
      <c r="CU20" s="680"/>
      <c r="CV20" s="680"/>
      <c r="CW20" s="680"/>
      <c r="CX20" s="680"/>
      <c r="CY20" s="681"/>
      <c r="CZ20" s="682">
        <v>100</v>
      </c>
      <c r="DA20" s="682"/>
      <c r="DB20" s="682"/>
      <c r="DC20" s="682"/>
      <c r="DD20" s="688">
        <v>1219909</v>
      </c>
      <c r="DE20" s="680"/>
      <c r="DF20" s="680"/>
      <c r="DG20" s="680"/>
      <c r="DH20" s="680"/>
      <c r="DI20" s="680"/>
      <c r="DJ20" s="680"/>
      <c r="DK20" s="680"/>
      <c r="DL20" s="680"/>
      <c r="DM20" s="680"/>
      <c r="DN20" s="680"/>
      <c r="DO20" s="680"/>
      <c r="DP20" s="681"/>
      <c r="DQ20" s="688">
        <v>3182513</v>
      </c>
      <c r="DR20" s="680"/>
      <c r="DS20" s="680"/>
      <c r="DT20" s="680"/>
      <c r="DU20" s="680"/>
      <c r="DV20" s="680"/>
      <c r="DW20" s="680"/>
      <c r="DX20" s="680"/>
      <c r="DY20" s="680"/>
      <c r="DZ20" s="680"/>
      <c r="EA20" s="680"/>
      <c r="EB20" s="680"/>
      <c r="EC20" s="689"/>
    </row>
    <row r="21" spans="2:133" ht="11.25" customHeight="1" x14ac:dyDescent="0.15">
      <c r="B21" s="676" t="s">
        <v>284</v>
      </c>
      <c r="C21" s="677"/>
      <c r="D21" s="677"/>
      <c r="E21" s="677"/>
      <c r="F21" s="677"/>
      <c r="G21" s="677"/>
      <c r="H21" s="677"/>
      <c r="I21" s="677"/>
      <c r="J21" s="677"/>
      <c r="K21" s="677"/>
      <c r="L21" s="677"/>
      <c r="M21" s="677"/>
      <c r="N21" s="677"/>
      <c r="O21" s="677"/>
      <c r="P21" s="677"/>
      <c r="Q21" s="678"/>
      <c r="R21" s="679" t="s">
        <v>246</v>
      </c>
      <c r="S21" s="680"/>
      <c r="T21" s="680"/>
      <c r="U21" s="680"/>
      <c r="V21" s="680"/>
      <c r="W21" s="680"/>
      <c r="X21" s="680"/>
      <c r="Y21" s="681"/>
      <c r="Z21" s="682" t="s">
        <v>178</v>
      </c>
      <c r="AA21" s="682"/>
      <c r="AB21" s="682"/>
      <c r="AC21" s="682"/>
      <c r="AD21" s="683" t="s">
        <v>246</v>
      </c>
      <c r="AE21" s="683"/>
      <c r="AF21" s="683"/>
      <c r="AG21" s="683"/>
      <c r="AH21" s="683"/>
      <c r="AI21" s="683"/>
      <c r="AJ21" s="683"/>
      <c r="AK21" s="683"/>
      <c r="AL21" s="684" t="s">
        <v>178</v>
      </c>
      <c r="AM21" s="685"/>
      <c r="AN21" s="685"/>
      <c r="AO21" s="686"/>
      <c r="AP21" s="697" t="s">
        <v>285</v>
      </c>
      <c r="AQ21" s="698"/>
      <c r="AR21" s="698"/>
      <c r="AS21" s="698"/>
      <c r="AT21" s="698"/>
      <c r="AU21" s="698"/>
      <c r="AV21" s="698"/>
      <c r="AW21" s="698"/>
      <c r="AX21" s="698"/>
      <c r="AY21" s="698"/>
      <c r="AZ21" s="698"/>
      <c r="BA21" s="698"/>
      <c r="BB21" s="698"/>
      <c r="BC21" s="698"/>
      <c r="BD21" s="698"/>
      <c r="BE21" s="698"/>
      <c r="BF21" s="699"/>
      <c r="BG21" s="679" t="s">
        <v>178</v>
      </c>
      <c r="BH21" s="680"/>
      <c r="BI21" s="680"/>
      <c r="BJ21" s="680"/>
      <c r="BK21" s="680"/>
      <c r="BL21" s="680"/>
      <c r="BM21" s="680"/>
      <c r="BN21" s="681"/>
      <c r="BO21" s="682" t="s">
        <v>178</v>
      </c>
      <c r="BP21" s="682"/>
      <c r="BQ21" s="682"/>
      <c r="BR21" s="682"/>
      <c r="BS21" s="688" t="s">
        <v>178</v>
      </c>
      <c r="BT21" s="680"/>
      <c r="BU21" s="680"/>
      <c r="BV21" s="680"/>
      <c r="BW21" s="680"/>
      <c r="BX21" s="680"/>
      <c r="BY21" s="680"/>
      <c r="BZ21" s="680"/>
      <c r="CA21" s="680"/>
      <c r="CB21" s="689"/>
      <c r="CD21" s="705"/>
      <c r="CE21" s="706"/>
      <c r="CF21" s="706"/>
      <c r="CG21" s="706"/>
      <c r="CH21" s="706"/>
      <c r="CI21" s="706"/>
      <c r="CJ21" s="706"/>
      <c r="CK21" s="706"/>
      <c r="CL21" s="706"/>
      <c r="CM21" s="706"/>
      <c r="CN21" s="706"/>
      <c r="CO21" s="706"/>
      <c r="CP21" s="706"/>
      <c r="CQ21" s="707"/>
      <c r="CR21" s="708"/>
      <c r="CS21" s="701"/>
      <c r="CT21" s="701"/>
      <c r="CU21" s="701"/>
      <c r="CV21" s="701"/>
      <c r="CW21" s="701"/>
      <c r="CX21" s="701"/>
      <c r="CY21" s="709"/>
      <c r="CZ21" s="710"/>
      <c r="DA21" s="710"/>
      <c r="DB21" s="710"/>
      <c r="DC21" s="710"/>
      <c r="DD21" s="700"/>
      <c r="DE21" s="701"/>
      <c r="DF21" s="701"/>
      <c r="DG21" s="701"/>
      <c r="DH21" s="701"/>
      <c r="DI21" s="701"/>
      <c r="DJ21" s="701"/>
      <c r="DK21" s="701"/>
      <c r="DL21" s="701"/>
      <c r="DM21" s="701"/>
      <c r="DN21" s="701"/>
      <c r="DO21" s="701"/>
      <c r="DP21" s="709"/>
      <c r="DQ21" s="700"/>
      <c r="DR21" s="701"/>
      <c r="DS21" s="701"/>
      <c r="DT21" s="701"/>
      <c r="DU21" s="701"/>
      <c r="DV21" s="701"/>
      <c r="DW21" s="701"/>
      <c r="DX21" s="701"/>
      <c r="DY21" s="701"/>
      <c r="DZ21" s="701"/>
      <c r="EA21" s="701"/>
      <c r="EB21" s="701"/>
      <c r="EC21" s="702"/>
    </row>
    <row r="22" spans="2:133" ht="11.25" customHeight="1" x14ac:dyDescent="0.15">
      <c r="B22" s="676" t="s">
        <v>286</v>
      </c>
      <c r="C22" s="677"/>
      <c r="D22" s="677"/>
      <c r="E22" s="677"/>
      <c r="F22" s="677"/>
      <c r="G22" s="677"/>
      <c r="H22" s="677"/>
      <c r="I22" s="677"/>
      <c r="J22" s="677"/>
      <c r="K22" s="677"/>
      <c r="L22" s="677"/>
      <c r="M22" s="677"/>
      <c r="N22" s="677"/>
      <c r="O22" s="677"/>
      <c r="P22" s="677"/>
      <c r="Q22" s="678"/>
      <c r="R22" s="679">
        <v>2905986</v>
      </c>
      <c r="S22" s="680"/>
      <c r="T22" s="680"/>
      <c r="U22" s="680"/>
      <c r="V22" s="680"/>
      <c r="W22" s="680"/>
      <c r="X22" s="680"/>
      <c r="Y22" s="681"/>
      <c r="Z22" s="682">
        <v>55.7</v>
      </c>
      <c r="AA22" s="682"/>
      <c r="AB22" s="682"/>
      <c r="AC22" s="682"/>
      <c r="AD22" s="683">
        <v>2690400</v>
      </c>
      <c r="AE22" s="683"/>
      <c r="AF22" s="683"/>
      <c r="AG22" s="683"/>
      <c r="AH22" s="683"/>
      <c r="AI22" s="683"/>
      <c r="AJ22" s="683"/>
      <c r="AK22" s="683"/>
      <c r="AL22" s="684">
        <v>100</v>
      </c>
      <c r="AM22" s="685"/>
      <c r="AN22" s="685"/>
      <c r="AO22" s="686"/>
      <c r="AP22" s="697" t="s">
        <v>287</v>
      </c>
      <c r="AQ22" s="698"/>
      <c r="AR22" s="698"/>
      <c r="AS22" s="698"/>
      <c r="AT22" s="698"/>
      <c r="AU22" s="698"/>
      <c r="AV22" s="698"/>
      <c r="AW22" s="698"/>
      <c r="AX22" s="698"/>
      <c r="AY22" s="698"/>
      <c r="AZ22" s="698"/>
      <c r="BA22" s="698"/>
      <c r="BB22" s="698"/>
      <c r="BC22" s="698"/>
      <c r="BD22" s="698"/>
      <c r="BE22" s="698"/>
      <c r="BF22" s="699"/>
      <c r="BG22" s="679" t="s">
        <v>246</v>
      </c>
      <c r="BH22" s="680"/>
      <c r="BI22" s="680"/>
      <c r="BJ22" s="680"/>
      <c r="BK22" s="680"/>
      <c r="BL22" s="680"/>
      <c r="BM22" s="680"/>
      <c r="BN22" s="681"/>
      <c r="BO22" s="682" t="s">
        <v>178</v>
      </c>
      <c r="BP22" s="682"/>
      <c r="BQ22" s="682"/>
      <c r="BR22" s="682"/>
      <c r="BS22" s="688" t="s">
        <v>246</v>
      </c>
      <c r="BT22" s="680"/>
      <c r="BU22" s="680"/>
      <c r="BV22" s="680"/>
      <c r="BW22" s="680"/>
      <c r="BX22" s="680"/>
      <c r="BY22" s="680"/>
      <c r="BZ22" s="680"/>
      <c r="CA22" s="680"/>
      <c r="CB22" s="689"/>
      <c r="CD22" s="661" t="s">
        <v>288</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289</v>
      </c>
      <c r="C23" s="677"/>
      <c r="D23" s="677"/>
      <c r="E23" s="677"/>
      <c r="F23" s="677"/>
      <c r="G23" s="677"/>
      <c r="H23" s="677"/>
      <c r="I23" s="677"/>
      <c r="J23" s="677"/>
      <c r="K23" s="677"/>
      <c r="L23" s="677"/>
      <c r="M23" s="677"/>
      <c r="N23" s="677"/>
      <c r="O23" s="677"/>
      <c r="P23" s="677"/>
      <c r="Q23" s="678"/>
      <c r="R23" s="679">
        <v>623</v>
      </c>
      <c r="S23" s="680"/>
      <c r="T23" s="680"/>
      <c r="U23" s="680"/>
      <c r="V23" s="680"/>
      <c r="W23" s="680"/>
      <c r="X23" s="680"/>
      <c r="Y23" s="681"/>
      <c r="Z23" s="682">
        <v>0</v>
      </c>
      <c r="AA23" s="682"/>
      <c r="AB23" s="682"/>
      <c r="AC23" s="682"/>
      <c r="AD23" s="683">
        <v>623</v>
      </c>
      <c r="AE23" s="683"/>
      <c r="AF23" s="683"/>
      <c r="AG23" s="683"/>
      <c r="AH23" s="683"/>
      <c r="AI23" s="683"/>
      <c r="AJ23" s="683"/>
      <c r="AK23" s="683"/>
      <c r="AL23" s="684">
        <v>0</v>
      </c>
      <c r="AM23" s="685"/>
      <c r="AN23" s="685"/>
      <c r="AO23" s="686"/>
      <c r="AP23" s="697" t="s">
        <v>290</v>
      </c>
      <c r="AQ23" s="698"/>
      <c r="AR23" s="698"/>
      <c r="AS23" s="698"/>
      <c r="AT23" s="698"/>
      <c r="AU23" s="698"/>
      <c r="AV23" s="698"/>
      <c r="AW23" s="698"/>
      <c r="AX23" s="698"/>
      <c r="AY23" s="698"/>
      <c r="AZ23" s="698"/>
      <c r="BA23" s="698"/>
      <c r="BB23" s="698"/>
      <c r="BC23" s="698"/>
      <c r="BD23" s="698"/>
      <c r="BE23" s="698"/>
      <c r="BF23" s="699"/>
      <c r="BG23" s="679" t="s">
        <v>178</v>
      </c>
      <c r="BH23" s="680"/>
      <c r="BI23" s="680"/>
      <c r="BJ23" s="680"/>
      <c r="BK23" s="680"/>
      <c r="BL23" s="680"/>
      <c r="BM23" s="680"/>
      <c r="BN23" s="681"/>
      <c r="BO23" s="682" t="s">
        <v>246</v>
      </c>
      <c r="BP23" s="682"/>
      <c r="BQ23" s="682"/>
      <c r="BR23" s="682"/>
      <c r="BS23" s="688" t="s">
        <v>178</v>
      </c>
      <c r="BT23" s="680"/>
      <c r="BU23" s="680"/>
      <c r="BV23" s="680"/>
      <c r="BW23" s="680"/>
      <c r="BX23" s="680"/>
      <c r="BY23" s="680"/>
      <c r="BZ23" s="680"/>
      <c r="CA23" s="680"/>
      <c r="CB23" s="689"/>
      <c r="CD23" s="661" t="s">
        <v>229</v>
      </c>
      <c r="CE23" s="662"/>
      <c r="CF23" s="662"/>
      <c r="CG23" s="662"/>
      <c r="CH23" s="662"/>
      <c r="CI23" s="662"/>
      <c r="CJ23" s="662"/>
      <c r="CK23" s="662"/>
      <c r="CL23" s="662"/>
      <c r="CM23" s="662"/>
      <c r="CN23" s="662"/>
      <c r="CO23" s="662"/>
      <c r="CP23" s="662"/>
      <c r="CQ23" s="663"/>
      <c r="CR23" s="661" t="s">
        <v>291</v>
      </c>
      <c r="CS23" s="662"/>
      <c r="CT23" s="662"/>
      <c r="CU23" s="662"/>
      <c r="CV23" s="662"/>
      <c r="CW23" s="662"/>
      <c r="CX23" s="662"/>
      <c r="CY23" s="663"/>
      <c r="CZ23" s="661" t="s">
        <v>292</v>
      </c>
      <c r="DA23" s="662"/>
      <c r="DB23" s="662"/>
      <c r="DC23" s="663"/>
      <c r="DD23" s="661" t="s">
        <v>293</v>
      </c>
      <c r="DE23" s="662"/>
      <c r="DF23" s="662"/>
      <c r="DG23" s="662"/>
      <c r="DH23" s="662"/>
      <c r="DI23" s="662"/>
      <c r="DJ23" s="662"/>
      <c r="DK23" s="663"/>
      <c r="DL23" s="711" t="s">
        <v>294</v>
      </c>
      <c r="DM23" s="712"/>
      <c r="DN23" s="712"/>
      <c r="DO23" s="712"/>
      <c r="DP23" s="712"/>
      <c r="DQ23" s="712"/>
      <c r="DR23" s="712"/>
      <c r="DS23" s="712"/>
      <c r="DT23" s="712"/>
      <c r="DU23" s="712"/>
      <c r="DV23" s="713"/>
      <c r="DW23" s="661" t="s">
        <v>295</v>
      </c>
      <c r="DX23" s="662"/>
      <c r="DY23" s="662"/>
      <c r="DZ23" s="662"/>
      <c r="EA23" s="662"/>
      <c r="EB23" s="662"/>
      <c r="EC23" s="663"/>
    </row>
    <row r="24" spans="2:133" ht="11.25" customHeight="1" x14ac:dyDescent="0.15">
      <c r="B24" s="676" t="s">
        <v>296</v>
      </c>
      <c r="C24" s="677"/>
      <c r="D24" s="677"/>
      <c r="E24" s="677"/>
      <c r="F24" s="677"/>
      <c r="G24" s="677"/>
      <c r="H24" s="677"/>
      <c r="I24" s="677"/>
      <c r="J24" s="677"/>
      <c r="K24" s="677"/>
      <c r="L24" s="677"/>
      <c r="M24" s="677"/>
      <c r="N24" s="677"/>
      <c r="O24" s="677"/>
      <c r="P24" s="677"/>
      <c r="Q24" s="678"/>
      <c r="R24" s="679">
        <v>31978</v>
      </c>
      <c r="S24" s="680"/>
      <c r="T24" s="680"/>
      <c r="U24" s="680"/>
      <c r="V24" s="680"/>
      <c r="W24" s="680"/>
      <c r="X24" s="680"/>
      <c r="Y24" s="681"/>
      <c r="Z24" s="682">
        <v>0.6</v>
      </c>
      <c r="AA24" s="682"/>
      <c r="AB24" s="682"/>
      <c r="AC24" s="682"/>
      <c r="AD24" s="683" t="s">
        <v>178</v>
      </c>
      <c r="AE24" s="683"/>
      <c r="AF24" s="683"/>
      <c r="AG24" s="683"/>
      <c r="AH24" s="683"/>
      <c r="AI24" s="683"/>
      <c r="AJ24" s="683"/>
      <c r="AK24" s="683"/>
      <c r="AL24" s="684" t="s">
        <v>178</v>
      </c>
      <c r="AM24" s="685"/>
      <c r="AN24" s="685"/>
      <c r="AO24" s="686"/>
      <c r="AP24" s="697" t="s">
        <v>297</v>
      </c>
      <c r="AQ24" s="698"/>
      <c r="AR24" s="698"/>
      <c r="AS24" s="698"/>
      <c r="AT24" s="698"/>
      <c r="AU24" s="698"/>
      <c r="AV24" s="698"/>
      <c r="AW24" s="698"/>
      <c r="AX24" s="698"/>
      <c r="AY24" s="698"/>
      <c r="AZ24" s="698"/>
      <c r="BA24" s="698"/>
      <c r="BB24" s="698"/>
      <c r="BC24" s="698"/>
      <c r="BD24" s="698"/>
      <c r="BE24" s="698"/>
      <c r="BF24" s="699"/>
      <c r="BG24" s="679" t="s">
        <v>178</v>
      </c>
      <c r="BH24" s="680"/>
      <c r="BI24" s="680"/>
      <c r="BJ24" s="680"/>
      <c r="BK24" s="680"/>
      <c r="BL24" s="680"/>
      <c r="BM24" s="680"/>
      <c r="BN24" s="681"/>
      <c r="BO24" s="682" t="s">
        <v>178</v>
      </c>
      <c r="BP24" s="682"/>
      <c r="BQ24" s="682"/>
      <c r="BR24" s="682"/>
      <c r="BS24" s="688" t="s">
        <v>178</v>
      </c>
      <c r="BT24" s="680"/>
      <c r="BU24" s="680"/>
      <c r="BV24" s="680"/>
      <c r="BW24" s="680"/>
      <c r="BX24" s="680"/>
      <c r="BY24" s="680"/>
      <c r="BZ24" s="680"/>
      <c r="CA24" s="680"/>
      <c r="CB24" s="689"/>
      <c r="CD24" s="690" t="s">
        <v>298</v>
      </c>
      <c r="CE24" s="691"/>
      <c r="CF24" s="691"/>
      <c r="CG24" s="691"/>
      <c r="CH24" s="691"/>
      <c r="CI24" s="691"/>
      <c r="CJ24" s="691"/>
      <c r="CK24" s="691"/>
      <c r="CL24" s="691"/>
      <c r="CM24" s="691"/>
      <c r="CN24" s="691"/>
      <c r="CO24" s="691"/>
      <c r="CP24" s="691"/>
      <c r="CQ24" s="692"/>
      <c r="CR24" s="668">
        <v>1296481</v>
      </c>
      <c r="CS24" s="669"/>
      <c r="CT24" s="669"/>
      <c r="CU24" s="669"/>
      <c r="CV24" s="669"/>
      <c r="CW24" s="669"/>
      <c r="CX24" s="669"/>
      <c r="CY24" s="670"/>
      <c r="CZ24" s="673">
        <v>25.6</v>
      </c>
      <c r="DA24" s="674"/>
      <c r="DB24" s="674"/>
      <c r="DC24" s="693"/>
      <c r="DD24" s="714">
        <v>1117777</v>
      </c>
      <c r="DE24" s="669"/>
      <c r="DF24" s="669"/>
      <c r="DG24" s="669"/>
      <c r="DH24" s="669"/>
      <c r="DI24" s="669"/>
      <c r="DJ24" s="669"/>
      <c r="DK24" s="670"/>
      <c r="DL24" s="714">
        <v>1115137</v>
      </c>
      <c r="DM24" s="669"/>
      <c r="DN24" s="669"/>
      <c r="DO24" s="669"/>
      <c r="DP24" s="669"/>
      <c r="DQ24" s="669"/>
      <c r="DR24" s="669"/>
      <c r="DS24" s="669"/>
      <c r="DT24" s="669"/>
      <c r="DU24" s="669"/>
      <c r="DV24" s="670"/>
      <c r="DW24" s="673">
        <v>39.799999999999997</v>
      </c>
      <c r="DX24" s="674"/>
      <c r="DY24" s="674"/>
      <c r="DZ24" s="674"/>
      <c r="EA24" s="674"/>
      <c r="EB24" s="674"/>
      <c r="EC24" s="675"/>
    </row>
    <row r="25" spans="2:133" ht="11.25" customHeight="1" x14ac:dyDescent="0.15">
      <c r="B25" s="676" t="s">
        <v>299</v>
      </c>
      <c r="C25" s="677"/>
      <c r="D25" s="677"/>
      <c r="E25" s="677"/>
      <c r="F25" s="677"/>
      <c r="G25" s="677"/>
      <c r="H25" s="677"/>
      <c r="I25" s="677"/>
      <c r="J25" s="677"/>
      <c r="K25" s="677"/>
      <c r="L25" s="677"/>
      <c r="M25" s="677"/>
      <c r="N25" s="677"/>
      <c r="O25" s="677"/>
      <c r="P25" s="677"/>
      <c r="Q25" s="678"/>
      <c r="R25" s="679">
        <v>96246</v>
      </c>
      <c r="S25" s="680"/>
      <c r="T25" s="680"/>
      <c r="U25" s="680"/>
      <c r="V25" s="680"/>
      <c r="W25" s="680"/>
      <c r="X25" s="680"/>
      <c r="Y25" s="681"/>
      <c r="Z25" s="682">
        <v>1.8</v>
      </c>
      <c r="AA25" s="682"/>
      <c r="AB25" s="682"/>
      <c r="AC25" s="682"/>
      <c r="AD25" s="683" t="s">
        <v>178</v>
      </c>
      <c r="AE25" s="683"/>
      <c r="AF25" s="683"/>
      <c r="AG25" s="683"/>
      <c r="AH25" s="683"/>
      <c r="AI25" s="683"/>
      <c r="AJ25" s="683"/>
      <c r="AK25" s="683"/>
      <c r="AL25" s="684" t="s">
        <v>246</v>
      </c>
      <c r="AM25" s="685"/>
      <c r="AN25" s="685"/>
      <c r="AO25" s="686"/>
      <c r="AP25" s="697" t="s">
        <v>300</v>
      </c>
      <c r="AQ25" s="698"/>
      <c r="AR25" s="698"/>
      <c r="AS25" s="698"/>
      <c r="AT25" s="698"/>
      <c r="AU25" s="698"/>
      <c r="AV25" s="698"/>
      <c r="AW25" s="698"/>
      <c r="AX25" s="698"/>
      <c r="AY25" s="698"/>
      <c r="AZ25" s="698"/>
      <c r="BA25" s="698"/>
      <c r="BB25" s="698"/>
      <c r="BC25" s="698"/>
      <c r="BD25" s="698"/>
      <c r="BE25" s="698"/>
      <c r="BF25" s="699"/>
      <c r="BG25" s="679" t="s">
        <v>178</v>
      </c>
      <c r="BH25" s="680"/>
      <c r="BI25" s="680"/>
      <c r="BJ25" s="680"/>
      <c r="BK25" s="680"/>
      <c r="BL25" s="680"/>
      <c r="BM25" s="680"/>
      <c r="BN25" s="681"/>
      <c r="BO25" s="682" t="s">
        <v>246</v>
      </c>
      <c r="BP25" s="682"/>
      <c r="BQ25" s="682"/>
      <c r="BR25" s="682"/>
      <c r="BS25" s="688" t="s">
        <v>178</v>
      </c>
      <c r="BT25" s="680"/>
      <c r="BU25" s="680"/>
      <c r="BV25" s="680"/>
      <c r="BW25" s="680"/>
      <c r="BX25" s="680"/>
      <c r="BY25" s="680"/>
      <c r="BZ25" s="680"/>
      <c r="CA25" s="680"/>
      <c r="CB25" s="689"/>
      <c r="CD25" s="694" t="s">
        <v>301</v>
      </c>
      <c r="CE25" s="695"/>
      <c r="CF25" s="695"/>
      <c r="CG25" s="695"/>
      <c r="CH25" s="695"/>
      <c r="CI25" s="695"/>
      <c r="CJ25" s="695"/>
      <c r="CK25" s="695"/>
      <c r="CL25" s="695"/>
      <c r="CM25" s="695"/>
      <c r="CN25" s="695"/>
      <c r="CO25" s="695"/>
      <c r="CP25" s="695"/>
      <c r="CQ25" s="696"/>
      <c r="CR25" s="679">
        <v>679886</v>
      </c>
      <c r="CS25" s="703"/>
      <c r="CT25" s="703"/>
      <c r="CU25" s="703"/>
      <c r="CV25" s="703"/>
      <c r="CW25" s="703"/>
      <c r="CX25" s="703"/>
      <c r="CY25" s="704"/>
      <c r="CZ25" s="684">
        <v>13.4</v>
      </c>
      <c r="DA25" s="715"/>
      <c r="DB25" s="715"/>
      <c r="DC25" s="717"/>
      <c r="DD25" s="688">
        <v>652383</v>
      </c>
      <c r="DE25" s="703"/>
      <c r="DF25" s="703"/>
      <c r="DG25" s="703"/>
      <c r="DH25" s="703"/>
      <c r="DI25" s="703"/>
      <c r="DJ25" s="703"/>
      <c r="DK25" s="704"/>
      <c r="DL25" s="688">
        <v>651910</v>
      </c>
      <c r="DM25" s="703"/>
      <c r="DN25" s="703"/>
      <c r="DO25" s="703"/>
      <c r="DP25" s="703"/>
      <c r="DQ25" s="703"/>
      <c r="DR25" s="703"/>
      <c r="DS25" s="703"/>
      <c r="DT25" s="703"/>
      <c r="DU25" s="703"/>
      <c r="DV25" s="704"/>
      <c r="DW25" s="684">
        <v>23.3</v>
      </c>
      <c r="DX25" s="715"/>
      <c r="DY25" s="715"/>
      <c r="DZ25" s="715"/>
      <c r="EA25" s="715"/>
      <c r="EB25" s="715"/>
      <c r="EC25" s="716"/>
    </row>
    <row r="26" spans="2:133" ht="11.25" customHeight="1" x14ac:dyDescent="0.15">
      <c r="B26" s="676" t="s">
        <v>302</v>
      </c>
      <c r="C26" s="677"/>
      <c r="D26" s="677"/>
      <c r="E26" s="677"/>
      <c r="F26" s="677"/>
      <c r="G26" s="677"/>
      <c r="H26" s="677"/>
      <c r="I26" s="677"/>
      <c r="J26" s="677"/>
      <c r="K26" s="677"/>
      <c r="L26" s="677"/>
      <c r="M26" s="677"/>
      <c r="N26" s="677"/>
      <c r="O26" s="677"/>
      <c r="P26" s="677"/>
      <c r="Q26" s="678"/>
      <c r="R26" s="679">
        <v>25282</v>
      </c>
      <c r="S26" s="680"/>
      <c r="T26" s="680"/>
      <c r="U26" s="680"/>
      <c r="V26" s="680"/>
      <c r="W26" s="680"/>
      <c r="X26" s="680"/>
      <c r="Y26" s="681"/>
      <c r="Z26" s="682">
        <v>0.5</v>
      </c>
      <c r="AA26" s="682"/>
      <c r="AB26" s="682"/>
      <c r="AC26" s="682"/>
      <c r="AD26" s="683" t="s">
        <v>178</v>
      </c>
      <c r="AE26" s="683"/>
      <c r="AF26" s="683"/>
      <c r="AG26" s="683"/>
      <c r="AH26" s="683"/>
      <c r="AI26" s="683"/>
      <c r="AJ26" s="683"/>
      <c r="AK26" s="683"/>
      <c r="AL26" s="684" t="s">
        <v>178</v>
      </c>
      <c r="AM26" s="685"/>
      <c r="AN26" s="685"/>
      <c r="AO26" s="686"/>
      <c r="AP26" s="697" t="s">
        <v>303</v>
      </c>
      <c r="AQ26" s="718"/>
      <c r="AR26" s="718"/>
      <c r="AS26" s="718"/>
      <c r="AT26" s="718"/>
      <c r="AU26" s="718"/>
      <c r="AV26" s="718"/>
      <c r="AW26" s="718"/>
      <c r="AX26" s="718"/>
      <c r="AY26" s="718"/>
      <c r="AZ26" s="718"/>
      <c r="BA26" s="718"/>
      <c r="BB26" s="718"/>
      <c r="BC26" s="718"/>
      <c r="BD26" s="718"/>
      <c r="BE26" s="718"/>
      <c r="BF26" s="699"/>
      <c r="BG26" s="679" t="s">
        <v>246</v>
      </c>
      <c r="BH26" s="680"/>
      <c r="BI26" s="680"/>
      <c r="BJ26" s="680"/>
      <c r="BK26" s="680"/>
      <c r="BL26" s="680"/>
      <c r="BM26" s="680"/>
      <c r="BN26" s="681"/>
      <c r="BO26" s="682" t="s">
        <v>178</v>
      </c>
      <c r="BP26" s="682"/>
      <c r="BQ26" s="682"/>
      <c r="BR26" s="682"/>
      <c r="BS26" s="688" t="s">
        <v>178</v>
      </c>
      <c r="BT26" s="680"/>
      <c r="BU26" s="680"/>
      <c r="BV26" s="680"/>
      <c r="BW26" s="680"/>
      <c r="BX26" s="680"/>
      <c r="BY26" s="680"/>
      <c r="BZ26" s="680"/>
      <c r="CA26" s="680"/>
      <c r="CB26" s="689"/>
      <c r="CD26" s="694" t="s">
        <v>304</v>
      </c>
      <c r="CE26" s="695"/>
      <c r="CF26" s="695"/>
      <c r="CG26" s="695"/>
      <c r="CH26" s="695"/>
      <c r="CI26" s="695"/>
      <c r="CJ26" s="695"/>
      <c r="CK26" s="695"/>
      <c r="CL26" s="695"/>
      <c r="CM26" s="695"/>
      <c r="CN26" s="695"/>
      <c r="CO26" s="695"/>
      <c r="CP26" s="695"/>
      <c r="CQ26" s="696"/>
      <c r="CR26" s="679">
        <v>438177</v>
      </c>
      <c r="CS26" s="680"/>
      <c r="CT26" s="680"/>
      <c r="CU26" s="680"/>
      <c r="CV26" s="680"/>
      <c r="CW26" s="680"/>
      <c r="CX26" s="680"/>
      <c r="CY26" s="681"/>
      <c r="CZ26" s="684">
        <v>8.6</v>
      </c>
      <c r="DA26" s="715"/>
      <c r="DB26" s="715"/>
      <c r="DC26" s="717"/>
      <c r="DD26" s="688">
        <v>411611</v>
      </c>
      <c r="DE26" s="680"/>
      <c r="DF26" s="680"/>
      <c r="DG26" s="680"/>
      <c r="DH26" s="680"/>
      <c r="DI26" s="680"/>
      <c r="DJ26" s="680"/>
      <c r="DK26" s="681"/>
      <c r="DL26" s="688" t="s">
        <v>246</v>
      </c>
      <c r="DM26" s="680"/>
      <c r="DN26" s="680"/>
      <c r="DO26" s="680"/>
      <c r="DP26" s="680"/>
      <c r="DQ26" s="680"/>
      <c r="DR26" s="680"/>
      <c r="DS26" s="680"/>
      <c r="DT26" s="680"/>
      <c r="DU26" s="680"/>
      <c r="DV26" s="681"/>
      <c r="DW26" s="684" t="s">
        <v>178</v>
      </c>
      <c r="DX26" s="715"/>
      <c r="DY26" s="715"/>
      <c r="DZ26" s="715"/>
      <c r="EA26" s="715"/>
      <c r="EB26" s="715"/>
      <c r="EC26" s="716"/>
    </row>
    <row r="27" spans="2:133" ht="11.25" customHeight="1" x14ac:dyDescent="0.15">
      <c r="B27" s="676" t="s">
        <v>305</v>
      </c>
      <c r="C27" s="677"/>
      <c r="D27" s="677"/>
      <c r="E27" s="677"/>
      <c r="F27" s="677"/>
      <c r="G27" s="677"/>
      <c r="H27" s="677"/>
      <c r="I27" s="677"/>
      <c r="J27" s="677"/>
      <c r="K27" s="677"/>
      <c r="L27" s="677"/>
      <c r="M27" s="677"/>
      <c r="N27" s="677"/>
      <c r="O27" s="677"/>
      <c r="P27" s="677"/>
      <c r="Q27" s="678"/>
      <c r="R27" s="679">
        <v>332499</v>
      </c>
      <c r="S27" s="680"/>
      <c r="T27" s="680"/>
      <c r="U27" s="680"/>
      <c r="V27" s="680"/>
      <c r="W27" s="680"/>
      <c r="X27" s="680"/>
      <c r="Y27" s="681"/>
      <c r="Z27" s="682">
        <v>6.4</v>
      </c>
      <c r="AA27" s="682"/>
      <c r="AB27" s="682"/>
      <c r="AC27" s="682"/>
      <c r="AD27" s="683" t="s">
        <v>178</v>
      </c>
      <c r="AE27" s="683"/>
      <c r="AF27" s="683"/>
      <c r="AG27" s="683"/>
      <c r="AH27" s="683"/>
      <c r="AI27" s="683"/>
      <c r="AJ27" s="683"/>
      <c r="AK27" s="683"/>
      <c r="AL27" s="684" t="s">
        <v>178</v>
      </c>
      <c r="AM27" s="685"/>
      <c r="AN27" s="685"/>
      <c r="AO27" s="686"/>
      <c r="AP27" s="676" t="s">
        <v>306</v>
      </c>
      <c r="AQ27" s="677"/>
      <c r="AR27" s="677"/>
      <c r="AS27" s="677"/>
      <c r="AT27" s="677"/>
      <c r="AU27" s="677"/>
      <c r="AV27" s="677"/>
      <c r="AW27" s="677"/>
      <c r="AX27" s="677"/>
      <c r="AY27" s="677"/>
      <c r="AZ27" s="677"/>
      <c r="BA27" s="677"/>
      <c r="BB27" s="677"/>
      <c r="BC27" s="677"/>
      <c r="BD27" s="677"/>
      <c r="BE27" s="677"/>
      <c r="BF27" s="678"/>
      <c r="BG27" s="679">
        <v>529485</v>
      </c>
      <c r="BH27" s="680"/>
      <c r="BI27" s="680"/>
      <c r="BJ27" s="680"/>
      <c r="BK27" s="680"/>
      <c r="BL27" s="680"/>
      <c r="BM27" s="680"/>
      <c r="BN27" s="681"/>
      <c r="BO27" s="682">
        <v>100</v>
      </c>
      <c r="BP27" s="682"/>
      <c r="BQ27" s="682"/>
      <c r="BR27" s="682"/>
      <c r="BS27" s="688">
        <v>8490</v>
      </c>
      <c r="BT27" s="680"/>
      <c r="BU27" s="680"/>
      <c r="BV27" s="680"/>
      <c r="BW27" s="680"/>
      <c r="BX27" s="680"/>
      <c r="BY27" s="680"/>
      <c r="BZ27" s="680"/>
      <c r="CA27" s="680"/>
      <c r="CB27" s="689"/>
      <c r="CD27" s="694" t="s">
        <v>307</v>
      </c>
      <c r="CE27" s="695"/>
      <c r="CF27" s="695"/>
      <c r="CG27" s="695"/>
      <c r="CH27" s="695"/>
      <c r="CI27" s="695"/>
      <c r="CJ27" s="695"/>
      <c r="CK27" s="695"/>
      <c r="CL27" s="695"/>
      <c r="CM27" s="695"/>
      <c r="CN27" s="695"/>
      <c r="CO27" s="695"/>
      <c r="CP27" s="695"/>
      <c r="CQ27" s="696"/>
      <c r="CR27" s="679">
        <v>169303</v>
      </c>
      <c r="CS27" s="703"/>
      <c r="CT27" s="703"/>
      <c r="CU27" s="703"/>
      <c r="CV27" s="703"/>
      <c r="CW27" s="703"/>
      <c r="CX27" s="703"/>
      <c r="CY27" s="704"/>
      <c r="CZ27" s="684">
        <v>3.3</v>
      </c>
      <c r="DA27" s="715"/>
      <c r="DB27" s="715"/>
      <c r="DC27" s="717"/>
      <c r="DD27" s="688">
        <v>46819</v>
      </c>
      <c r="DE27" s="703"/>
      <c r="DF27" s="703"/>
      <c r="DG27" s="703"/>
      <c r="DH27" s="703"/>
      <c r="DI27" s="703"/>
      <c r="DJ27" s="703"/>
      <c r="DK27" s="704"/>
      <c r="DL27" s="688">
        <v>44652</v>
      </c>
      <c r="DM27" s="703"/>
      <c r="DN27" s="703"/>
      <c r="DO27" s="703"/>
      <c r="DP27" s="703"/>
      <c r="DQ27" s="703"/>
      <c r="DR27" s="703"/>
      <c r="DS27" s="703"/>
      <c r="DT27" s="703"/>
      <c r="DU27" s="703"/>
      <c r="DV27" s="704"/>
      <c r="DW27" s="684">
        <v>1.6</v>
      </c>
      <c r="DX27" s="715"/>
      <c r="DY27" s="715"/>
      <c r="DZ27" s="715"/>
      <c r="EA27" s="715"/>
      <c r="EB27" s="715"/>
      <c r="EC27" s="716"/>
    </row>
    <row r="28" spans="2:133" ht="11.25" customHeight="1" x14ac:dyDescent="0.15">
      <c r="B28" s="721" t="s">
        <v>308</v>
      </c>
      <c r="C28" s="722"/>
      <c r="D28" s="722"/>
      <c r="E28" s="722"/>
      <c r="F28" s="722"/>
      <c r="G28" s="722"/>
      <c r="H28" s="722"/>
      <c r="I28" s="722"/>
      <c r="J28" s="722"/>
      <c r="K28" s="722"/>
      <c r="L28" s="722"/>
      <c r="M28" s="722"/>
      <c r="N28" s="722"/>
      <c r="O28" s="722"/>
      <c r="P28" s="722"/>
      <c r="Q28" s="723"/>
      <c r="R28" s="679" t="s">
        <v>178</v>
      </c>
      <c r="S28" s="680"/>
      <c r="T28" s="680"/>
      <c r="U28" s="680"/>
      <c r="V28" s="680"/>
      <c r="W28" s="680"/>
      <c r="X28" s="680"/>
      <c r="Y28" s="681"/>
      <c r="Z28" s="682" t="s">
        <v>178</v>
      </c>
      <c r="AA28" s="682"/>
      <c r="AB28" s="682"/>
      <c r="AC28" s="682"/>
      <c r="AD28" s="683" t="s">
        <v>178</v>
      </c>
      <c r="AE28" s="683"/>
      <c r="AF28" s="683"/>
      <c r="AG28" s="683"/>
      <c r="AH28" s="683"/>
      <c r="AI28" s="683"/>
      <c r="AJ28" s="683"/>
      <c r="AK28" s="683"/>
      <c r="AL28" s="684" t="s">
        <v>178</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309</v>
      </c>
      <c r="CE28" s="695"/>
      <c r="CF28" s="695"/>
      <c r="CG28" s="695"/>
      <c r="CH28" s="695"/>
      <c r="CI28" s="695"/>
      <c r="CJ28" s="695"/>
      <c r="CK28" s="695"/>
      <c r="CL28" s="695"/>
      <c r="CM28" s="695"/>
      <c r="CN28" s="695"/>
      <c r="CO28" s="695"/>
      <c r="CP28" s="695"/>
      <c r="CQ28" s="696"/>
      <c r="CR28" s="679">
        <v>447292</v>
      </c>
      <c r="CS28" s="680"/>
      <c r="CT28" s="680"/>
      <c r="CU28" s="680"/>
      <c r="CV28" s="680"/>
      <c r="CW28" s="680"/>
      <c r="CX28" s="680"/>
      <c r="CY28" s="681"/>
      <c r="CZ28" s="684">
        <v>8.8000000000000007</v>
      </c>
      <c r="DA28" s="715"/>
      <c r="DB28" s="715"/>
      <c r="DC28" s="717"/>
      <c r="DD28" s="688">
        <v>418575</v>
      </c>
      <c r="DE28" s="680"/>
      <c r="DF28" s="680"/>
      <c r="DG28" s="680"/>
      <c r="DH28" s="680"/>
      <c r="DI28" s="680"/>
      <c r="DJ28" s="680"/>
      <c r="DK28" s="681"/>
      <c r="DL28" s="688">
        <v>418575</v>
      </c>
      <c r="DM28" s="680"/>
      <c r="DN28" s="680"/>
      <c r="DO28" s="680"/>
      <c r="DP28" s="680"/>
      <c r="DQ28" s="680"/>
      <c r="DR28" s="680"/>
      <c r="DS28" s="680"/>
      <c r="DT28" s="680"/>
      <c r="DU28" s="680"/>
      <c r="DV28" s="681"/>
      <c r="DW28" s="684">
        <v>15</v>
      </c>
      <c r="DX28" s="715"/>
      <c r="DY28" s="715"/>
      <c r="DZ28" s="715"/>
      <c r="EA28" s="715"/>
      <c r="EB28" s="715"/>
      <c r="EC28" s="716"/>
    </row>
    <row r="29" spans="2:133" ht="11.25" customHeight="1" x14ac:dyDescent="0.15">
      <c r="B29" s="676" t="s">
        <v>310</v>
      </c>
      <c r="C29" s="677"/>
      <c r="D29" s="677"/>
      <c r="E29" s="677"/>
      <c r="F29" s="677"/>
      <c r="G29" s="677"/>
      <c r="H29" s="677"/>
      <c r="I29" s="677"/>
      <c r="J29" s="677"/>
      <c r="K29" s="677"/>
      <c r="L29" s="677"/>
      <c r="M29" s="677"/>
      <c r="N29" s="677"/>
      <c r="O29" s="677"/>
      <c r="P29" s="677"/>
      <c r="Q29" s="678"/>
      <c r="R29" s="679">
        <v>305746</v>
      </c>
      <c r="S29" s="680"/>
      <c r="T29" s="680"/>
      <c r="U29" s="680"/>
      <c r="V29" s="680"/>
      <c r="W29" s="680"/>
      <c r="X29" s="680"/>
      <c r="Y29" s="681"/>
      <c r="Z29" s="682">
        <v>5.9</v>
      </c>
      <c r="AA29" s="682"/>
      <c r="AB29" s="682"/>
      <c r="AC29" s="682"/>
      <c r="AD29" s="683" t="s">
        <v>178</v>
      </c>
      <c r="AE29" s="683"/>
      <c r="AF29" s="683"/>
      <c r="AG29" s="683"/>
      <c r="AH29" s="683"/>
      <c r="AI29" s="683"/>
      <c r="AJ29" s="683"/>
      <c r="AK29" s="683"/>
      <c r="AL29" s="684" t="s">
        <v>246</v>
      </c>
      <c r="AM29" s="685"/>
      <c r="AN29" s="685"/>
      <c r="AO29" s="686"/>
      <c r="AP29" s="658" t="s">
        <v>229</v>
      </c>
      <c r="AQ29" s="659"/>
      <c r="AR29" s="659"/>
      <c r="AS29" s="659"/>
      <c r="AT29" s="659"/>
      <c r="AU29" s="659"/>
      <c r="AV29" s="659"/>
      <c r="AW29" s="659"/>
      <c r="AX29" s="659"/>
      <c r="AY29" s="659"/>
      <c r="AZ29" s="659"/>
      <c r="BA29" s="659"/>
      <c r="BB29" s="659"/>
      <c r="BC29" s="659"/>
      <c r="BD29" s="659"/>
      <c r="BE29" s="659"/>
      <c r="BF29" s="660"/>
      <c r="BG29" s="658" t="s">
        <v>311</v>
      </c>
      <c r="BH29" s="719"/>
      <c r="BI29" s="719"/>
      <c r="BJ29" s="719"/>
      <c r="BK29" s="719"/>
      <c r="BL29" s="719"/>
      <c r="BM29" s="719"/>
      <c r="BN29" s="719"/>
      <c r="BO29" s="719"/>
      <c r="BP29" s="719"/>
      <c r="BQ29" s="720"/>
      <c r="BR29" s="658" t="s">
        <v>312</v>
      </c>
      <c r="BS29" s="719"/>
      <c r="BT29" s="719"/>
      <c r="BU29" s="719"/>
      <c r="BV29" s="719"/>
      <c r="BW29" s="719"/>
      <c r="BX29" s="719"/>
      <c r="BY29" s="719"/>
      <c r="BZ29" s="719"/>
      <c r="CA29" s="719"/>
      <c r="CB29" s="720"/>
      <c r="CD29" s="742" t="s">
        <v>313</v>
      </c>
      <c r="CE29" s="743"/>
      <c r="CF29" s="694" t="s">
        <v>314</v>
      </c>
      <c r="CG29" s="695"/>
      <c r="CH29" s="695"/>
      <c r="CI29" s="695"/>
      <c r="CJ29" s="695"/>
      <c r="CK29" s="695"/>
      <c r="CL29" s="695"/>
      <c r="CM29" s="695"/>
      <c r="CN29" s="695"/>
      <c r="CO29" s="695"/>
      <c r="CP29" s="695"/>
      <c r="CQ29" s="696"/>
      <c r="CR29" s="679">
        <v>446628</v>
      </c>
      <c r="CS29" s="703"/>
      <c r="CT29" s="703"/>
      <c r="CU29" s="703"/>
      <c r="CV29" s="703"/>
      <c r="CW29" s="703"/>
      <c r="CX29" s="703"/>
      <c r="CY29" s="704"/>
      <c r="CZ29" s="684">
        <v>8.8000000000000007</v>
      </c>
      <c r="DA29" s="715"/>
      <c r="DB29" s="715"/>
      <c r="DC29" s="717"/>
      <c r="DD29" s="688">
        <v>417911</v>
      </c>
      <c r="DE29" s="703"/>
      <c r="DF29" s="703"/>
      <c r="DG29" s="703"/>
      <c r="DH29" s="703"/>
      <c r="DI29" s="703"/>
      <c r="DJ29" s="703"/>
      <c r="DK29" s="704"/>
      <c r="DL29" s="688">
        <v>417911</v>
      </c>
      <c r="DM29" s="703"/>
      <c r="DN29" s="703"/>
      <c r="DO29" s="703"/>
      <c r="DP29" s="703"/>
      <c r="DQ29" s="703"/>
      <c r="DR29" s="703"/>
      <c r="DS29" s="703"/>
      <c r="DT29" s="703"/>
      <c r="DU29" s="703"/>
      <c r="DV29" s="704"/>
      <c r="DW29" s="684">
        <v>14.9</v>
      </c>
      <c r="DX29" s="715"/>
      <c r="DY29" s="715"/>
      <c r="DZ29" s="715"/>
      <c r="EA29" s="715"/>
      <c r="EB29" s="715"/>
      <c r="EC29" s="716"/>
    </row>
    <row r="30" spans="2:133" ht="11.25" customHeight="1" x14ac:dyDescent="0.15">
      <c r="B30" s="676" t="s">
        <v>315</v>
      </c>
      <c r="C30" s="677"/>
      <c r="D30" s="677"/>
      <c r="E30" s="677"/>
      <c r="F30" s="677"/>
      <c r="G30" s="677"/>
      <c r="H30" s="677"/>
      <c r="I30" s="677"/>
      <c r="J30" s="677"/>
      <c r="K30" s="677"/>
      <c r="L30" s="677"/>
      <c r="M30" s="677"/>
      <c r="N30" s="677"/>
      <c r="O30" s="677"/>
      <c r="P30" s="677"/>
      <c r="Q30" s="678"/>
      <c r="R30" s="679">
        <v>82187</v>
      </c>
      <c r="S30" s="680"/>
      <c r="T30" s="680"/>
      <c r="U30" s="680"/>
      <c r="V30" s="680"/>
      <c r="W30" s="680"/>
      <c r="X30" s="680"/>
      <c r="Y30" s="681"/>
      <c r="Z30" s="682">
        <v>1.6</v>
      </c>
      <c r="AA30" s="682"/>
      <c r="AB30" s="682"/>
      <c r="AC30" s="682"/>
      <c r="AD30" s="683" t="s">
        <v>246</v>
      </c>
      <c r="AE30" s="683"/>
      <c r="AF30" s="683"/>
      <c r="AG30" s="683"/>
      <c r="AH30" s="683"/>
      <c r="AI30" s="683"/>
      <c r="AJ30" s="683"/>
      <c r="AK30" s="683"/>
      <c r="AL30" s="684" t="s">
        <v>246</v>
      </c>
      <c r="AM30" s="685"/>
      <c r="AN30" s="685"/>
      <c r="AO30" s="686"/>
      <c r="AP30" s="727" t="s">
        <v>316</v>
      </c>
      <c r="AQ30" s="728"/>
      <c r="AR30" s="728"/>
      <c r="AS30" s="728"/>
      <c r="AT30" s="733" t="s">
        <v>317</v>
      </c>
      <c r="AU30" s="230"/>
      <c r="AV30" s="230"/>
      <c r="AW30" s="230"/>
      <c r="AX30" s="665" t="s">
        <v>194</v>
      </c>
      <c r="AY30" s="666"/>
      <c r="AZ30" s="666"/>
      <c r="BA30" s="666"/>
      <c r="BB30" s="666"/>
      <c r="BC30" s="666"/>
      <c r="BD30" s="666"/>
      <c r="BE30" s="666"/>
      <c r="BF30" s="667"/>
      <c r="BG30" s="739">
        <v>98.8</v>
      </c>
      <c r="BH30" s="740"/>
      <c r="BI30" s="740"/>
      <c r="BJ30" s="740"/>
      <c r="BK30" s="740"/>
      <c r="BL30" s="740"/>
      <c r="BM30" s="674">
        <v>94.8</v>
      </c>
      <c r="BN30" s="740"/>
      <c r="BO30" s="740"/>
      <c r="BP30" s="740"/>
      <c r="BQ30" s="741"/>
      <c r="BR30" s="739">
        <v>99.2</v>
      </c>
      <c r="BS30" s="740"/>
      <c r="BT30" s="740"/>
      <c r="BU30" s="740"/>
      <c r="BV30" s="740"/>
      <c r="BW30" s="740"/>
      <c r="BX30" s="674">
        <v>94.8</v>
      </c>
      <c r="BY30" s="740"/>
      <c r="BZ30" s="740"/>
      <c r="CA30" s="740"/>
      <c r="CB30" s="741"/>
      <c r="CD30" s="744"/>
      <c r="CE30" s="745"/>
      <c r="CF30" s="694" t="s">
        <v>318</v>
      </c>
      <c r="CG30" s="695"/>
      <c r="CH30" s="695"/>
      <c r="CI30" s="695"/>
      <c r="CJ30" s="695"/>
      <c r="CK30" s="695"/>
      <c r="CL30" s="695"/>
      <c r="CM30" s="695"/>
      <c r="CN30" s="695"/>
      <c r="CO30" s="695"/>
      <c r="CP30" s="695"/>
      <c r="CQ30" s="696"/>
      <c r="CR30" s="679">
        <v>416216</v>
      </c>
      <c r="CS30" s="680"/>
      <c r="CT30" s="680"/>
      <c r="CU30" s="680"/>
      <c r="CV30" s="680"/>
      <c r="CW30" s="680"/>
      <c r="CX30" s="680"/>
      <c r="CY30" s="681"/>
      <c r="CZ30" s="684">
        <v>8.1999999999999993</v>
      </c>
      <c r="DA30" s="715"/>
      <c r="DB30" s="715"/>
      <c r="DC30" s="717"/>
      <c r="DD30" s="688">
        <v>387499</v>
      </c>
      <c r="DE30" s="680"/>
      <c r="DF30" s="680"/>
      <c r="DG30" s="680"/>
      <c r="DH30" s="680"/>
      <c r="DI30" s="680"/>
      <c r="DJ30" s="680"/>
      <c r="DK30" s="681"/>
      <c r="DL30" s="688">
        <v>387499</v>
      </c>
      <c r="DM30" s="680"/>
      <c r="DN30" s="680"/>
      <c r="DO30" s="680"/>
      <c r="DP30" s="680"/>
      <c r="DQ30" s="680"/>
      <c r="DR30" s="680"/>
      <c r="DS30" s="680"/>
      <c r="DT30" s="680"/>
      <c r="DU30" s="680"/>
      <c r="DV30" s="681"/>
      <c r="DW30" s="684">
        <v>13.8</v>
      </c>
      <c r="DX30" s="715"/>
      <c r="DY30" s="715"/>
      <c r="DZ30" s="715"/>
      <c r="EA30" s="715"/>
      <c r="EB30" s="715"/>
      <c r="EC30" s="716"/>
    </row>
    <row r="31" spans="2:133" ht="11.25" customHeight="1" x14ac:dyDescent="0.15">
      <c r="B31" s="676" t="s">
        <v>319</v>
      </c>
      <c r="C31" s="677"/>
      <c r="D31" s="677"/>
      <c r="E31" s="677"/>
      <c r="F31" s="677"/>
      <c r="G31" s="677"/>
      <c r="H31" s="677"/>
      <c r="I31" s="677"/>
      <c r="J31" s="677"/>
      <c r="K31" s="677"/>
      <c r="L31" s="677"/>
      <c r="M31" s="677"/>
      <c r="N31" s="677"/>
      <c r="O31" s="677"/>
      <c r="P31" s="677"/>
      <c r="Q31" s="678"/>
      <c r="R31" s="679">
        <v>47686</v>
      </c>
      <c r="S31" s="680"/>
      <c r="T31" s="680"/>
      <c r="U31" s="680"/>
      <c r="V31" s="680"/>
      <c r="W31" s="680"/>
      <c r="X31" s="680"/>
      <c r="Y31" s="681"/>
      <c r="Z31" s="682">
        <v>0.9</v>
      </c>
      <c r="AA31" s="682"/>
      <c r="AB31" s="682"/>
      <c r="AC31" s="682"/>
      <c r="AD31" s="683" t="s">
        <v>178</v>
      </c>
      <c r="AE31" s="683"/>
      <c r="AF31" s="683"/>
      <c r="AG31" s="683"/>
      <c r="AH31" s="683"/>
      <c r="AI31" s="683"/>
      <c r="AJ31" s="683"/>
      <c r="AK31" s="683"/>
      <c r="AL31" s="684" t="s">
        <v>246</v>
      </c>
      <c r="AM31" s="685"/>
      <c r="AN31" s="685"/>
      <c r="AO31" s="686"/>
      <c r="AP31" s="729"/>
      <c r="AQ31" s="730"/>
      <c r="AR31" s="730"/>
      <c r="AS31" s="730"/>
      <c r="AT31" s="734"/>
      <c r="AU31" s="229" t="s">
        <v>320</v>
      </c>
      <c r="AV31" s="229"/>
      <c r="AW31" s="229"/>
      <c r="AX31" s="676" t="s">
        <v>321</v>
      </c>
      <c r="AY31" s="677"/>
      <c r="AZ31" s="677"/>
      <c r="BA31" s="677"/>
      <c r="BB31" s="677"/>
      <c r="BC31" s="677"/>
      <c r="BD31" s="677"/>
      <c r="BE31" s="677"/>
      <c r="BF31" s="678"/>
      <c r="BG31" s="736">
        <v>98.9</v>
      </c>
      <c r="BH31" s="703"/>
      <c r="BI31" s="703"/>
      <c r="BJ31" s="703"/>
      <c r="BK31" s="703"/>
      <c r="BL31" s="703"/>
      <c r="BM31" s="685">
        <v>94.7</v>
      </c>
      <c r="BN31" s="737"/>
      <c r="BO31" s="737"/>
      <c r="BP31" s="737"/>
      <c r="BQ31" s="738"/>
      <c r="BR31" s="736">
        <v>99.1</v>
      </c>
      <c r="BS31" s="703"/>
      <c r="BT31" s="703"/>
      <c r="BU31" s="703"/>
      <c r="BV31" s="703"/>
      <c r="BW31" s="703"/>
      <c r="BX31" s="685">
        <v>95</v>
      </c>
      <c r="BY31" s="737"/>
      <c r="BZ31" s="737"/>
      <c r="CA31" s="737"/>
      <c r="CB31" s="738"/>
      <c r="CD31" s="744"/>
      <c r="CE31" s="745"/>
      <c r="CF31" s="694" t="s">
        <v>322</v>
      </c>
      <c r="CG31" s="695"/>
      <c r="CH31" s="695"/>
      <c r="CI31" s="695"/>
      <c r="CJ31" s="695"/>
      <c r="CK31" s="695"/>
      <c r="CL31" s="695"/>
      <c r="CM31" s="695"/>
      <c r="CN31" s="695"/>
      <c r="CO31" s="695"/>
      <c r="CP31" s="695"/>
      <c r="CQ31" s="696"/>
      <c r="CR31" s="679">
        <v>30412</v>
      </c>
      <c r="CS31" s="703"/>
      <c r="CT31" s="703"/>
      <c r="CU31" s="703"/>
      <c r="CV31" s="703"/>
      <c r="CW31" s="703"/>
      <c r="CX31" s="703"/>
      <c r="CY31" s="704"/>
      <c r="CZ31" s="684">
        <v>0.6</v>
      </c>
      <c r="DA31" s="715"/>
      <c r="DB31" s="715"/>
      <c r="DC31" s="717"/>
      <c r="DD31" s="688">
        <v>30412</v>
      </c>
      <c r="DE31" s="703"/>
      <c r="DF31" s="703"/>
      <c r="DG31" s="703"/>
      <c r="DH31" s="703"/>
      <c r="DI31" s="703"/>
      <c r="DJ31" s="703"/>
      <c r="DK31" s="704"/>
      <c r="DL31" s="688">
        <v>30412</v>
      </c>
      <c r="DM31" s="703"/>
      <c r="DN31" s="703"/>
      <c r="DO31" s="703"/>
      <c r="DP31" s="703"/>
      <c r="DQ31" s="703"/>
      <c r="DR31" s="703"/>
      <c r="DS31" s="703"/>
      <c r="DT31" s="703"/>
      <c r="DU31" s="703"/>
      <c r="DV31" s="704"/>
      <c r="DW31" s="684">
        <v>1.1000000000000001</v>
      </c>
      <c r="DX31" s="715"/>
      <c r="DY31" s="715"/>
      <c r="DZ31" s="715"/>
      <c r="EA31" s="715"/>
      <c r="EB31" s="715"/>
      <c r="EC31" s="716"/>
    </row>
    <row r="32" spans="2:133" ht="11.25" customHeight="1" x14ac:dyDescent="0.15">
      <c r="B32" s="676" t="s">
        <v>323</v>
      </c>
      <c r="C32" s="677"/>
      <c r="D32" s="677"/>
      <c r="E32" s="677"/>
      <c r="F32" s="677"/>
      <c r="G32" s="677"/>
      <c r="H32" s="677"/>
      <c r="I32" s="677"/>
      <c r="J32" s="677"/>
      <c r="K32" s="677"/>
      <c r="L32" s="677"/>
      <c r="M32" s="677"/>
      <c r="N32" s="677"/>
      <c r="O32" s="677"/>
      <c r="P32" s="677"/>
      <c r="Q32" s="678"/>
      <c r="R32" s="679">
        <v>243282</v>
      </c>
      <c r="S32" s="680"/>
      <c r="T32" s="680"/>
      <c r="U32" s="680"/>
      <c r="V32" s="680"/>
      <c r="W32" s="680"/>
      <c r="X32" s="680"/>
      <c r="Y32" s="681"/>
      <c r="Z32" s="682">
        <v>4.7</v>
      </c>
      <c r="AA32" s="682"/>
      <c r="AB32" s="682"/>
      <c r="AC32" s="682"/>
      <c r="AD32" s="683" t="s">
        <v>246</v>
      </c>
      <c r="AE32" s="683"/>
      <c r="AF32" s="683"/>
      <c r="AG32" s="683"/>
      <c r="AH32" s="683"/>
      <c r="AI32" s="683"/>
      <c r="AJ32" s="683"/>
      <c r="AK32" s="683"/>
      <c r="AL32" s="684" t="s">
        <v>178</v>
      </c>
      <c r="AM32" s="685"/>
      <c r="AN32" s="685"/>
      <c r="AO32" s="686"/>
      <c r="AP32" s="731"/>
      <c r="AQ32" s="732"/>
      <c r="AR32" s="732"/>
      <c r="AS32" s="732"/>
      <c r="AT32" s="735"/>
      <c r="AU32" s="231"/>
      <c r="AV32" s="231"/>
      <c r="AW32" s="231"/>
      <c r="AX32" s="724" t="s">
        <v>324</v>
      </c>
      <c r="AY32" s="725"/>
      <c r="AZ32" s="725"/>
      <c r="BA32" s="725"/>
      <c r="BB32" s="725"/>
      <c r="BC32" s="725"/>
      <c r="BD32" s="725"/>
      <c r="BE32" s="725"/>
      <c r="BF32" s="726"/>
      <c r="BG32" s="748">
        <v>98.4</v>
      </c>
      <c r="BH32" s="749"/>
      <c r="BI32" s="749"/>
      <c r="BJ32" s="749"/>
      <c r="BK32" s="749"/>
      <c r="BL32" s="749"/>
      <c r="BM32" s="750">
        <v>93.9</v>
      </c>
      <c r="BN32" s="749"/>
      <c r="BO32" s="749"/>
      <c r="BP32" s="749"/>
      <c r="BQ32" s="751"/>
      <c r="BR32" s="748">
        <v>99.1</v>
      </c>
      <c r="BS32" s="749"/>
      <c r="BT32" s="749"/>
      <c r="BU32" s="749"/>
      <c r="BV32" s="749"/>
      <c r="BW32" s="749"/>
      <c r="BX32" s="750">
        <v>93.4</v>
      </c>
      <c r="BY32" s="749"/>
      <c r="BZ32" s="749"/>
      <c r="CA32" s="749"/>
      <c r="CB32" s="751"/>
      <c r="CD32" s="746"/>
      <c r="CE32" s="747"/>
      <c r="CF32" s="694" t="s">
        <v>325</v>
      </c>
      <c r="CG32" s="695"/>
      <c r="CH32" s="695"/>
      <c r="CI32" s="695"/>
      <c r="CJ32" s="695"/>
      <c r="CK32" s="695"/>
      <c r="CL32" s="695"/>
      <c r="CM32" s="695"/>
      <c r="CN32" s="695"/>
      <c r="CO32" s="695"/>
      <c r="CP32" s="695"/>
      <c r="CQ32" s="696"/>
      <c r="CR32" s="679">
        <v>664</v>
      </c>
      <c r="CS32" s="680"/>
      <c r="CT32" s="680"/>
      <c r="CU32" s="680"/>
      <c r="CV32" s="680"/>
      <c r="CW32" s="680"/>
      <c r="CX32" s="680"/>
      <c r="CY32" s="681"/>
      <c r="CZ32" s="684">
        <v>0</v>
      </c>
      <c r="DA32" s="715"/>
      <c r="DB32" s="715"/>
      <c r="DC32" s="717"/>
      <c r="DD32" s="688">
        <v>664</v>
      </c>
      <c r="DE32" s="680"/>
      <c r="DF32" s="680"/>
      <c r="DG32" s="680"/>
      <c r="DH32" s="680"/>
      <c r="DI32" s="680"/>
      <c r="DJ32" s="680"/>
      <c r="DK32" s="681"/>
      <c r="DL32" s="688">
        <v>664</v>
      </c>
      <c r="DM32" s="680"/>
      <c r="DN32" s="680"/>
      <c r="DO32" s="680"/>
      <c r="DP32" s="680"/>
      <c r="DQ32" s="680"/>
      <c r="DR32" s="680"/>
      <c r="DS32" s="680"/>
      <c r="DT32" s="680"/>
      <c r="DU32" s="680"/>
      <c r="DV32" s="681"/>
      <c r="DW32" s="684">
        <v>0</v>
      </c>
      <c r="DX32" s="715"/>
      <c r="DY32" s="715"/>
      <c r="DZ32" s="715"/>
      <c r="EA32" s="715"/>
      <c r="EB32" s="715"/>
      <c r="EC32" s="716"/>
    </row>
    <row r="33" spans="2:133" ht="11.25" customHeight="1" x14ac:dyDescent="0.15">
      <c r="B33" s="676" t="s">
        <v>326</v>
      </c>
      <c r="C33" s="677"/>
      <c r="D33" s="677"/>
      <c r="E33" s="677"/>
      <c r="F33" s="677"/>
      <c r="G33" s="677"/>
      <c r="H33" s="677"/>
      <c r="I33" s="677"/>
      <c r="J33" s="677"/>
      <c r="K33" s="677"/>
      <c r="L33" s="677"/>
      <c r="M33" s="677"/>
      <c r="N33" s="677"/>
      <c r="O33" s="677"/>
      <c r="P33" s="677"/>
      <c r="Q33" s="678"/>
      <c r="R33" s="679">
        <v>171445</v>
      </c>
      <c r="S33" s="680"/>
      <c r="T33" s="680"/>
      <c r="U33" s="680"/>
      <c r="V33" s="680"/>
      <c r="W33" s="680"/>
      <c r="X33" s="680"/>
      <c r="Y33" s="681"/>
      <c r="Z33" s="682">
        <v>3.3</v>
      </c>
      <c r="AA33" s="682"/>
      <c r="AB33" s="682"/>
      <c r="AC33" s="682"/>
      <c r="AD33" s="683" t="s">
        <v>246</v>
      </c>
      <c r="AE33" s="683"/>
      <c r="AF33" s="683"/>
      <c r="AG33" s="683"/>
      <c r="AH33" s="683"/>
      <c r="AI33" s="683"/>
      <c r="AJ33" s="683"/>
      <c r="AK33" s="683"/>
      <c r="AL33" s="684" t="s">
        <v>246</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327</v>
      </c>
      <c r="CE33" s="695"/>
      <c r="CF33" s="695"/>
      <c r="CG33" s="695"/>
      <c r="CH33" s="695"/>
      <c r="CI33" s="695"/>
      <c r="CJ33" s="695"/>
      <c r="CK33" s="695"/>
      <c r="CL33" s="695"/>
      <c r="CM33" s="695"/>
      <c r="CN33" s="695"/>
      <c r="CO33" s="695"/>
      <c r="CP33" s="695"/>
      <c r="CQ33" s="696"/>
      <c r="CR33" s="679">
        <v>2549877</v>
      </c>
      <c r="CS33" s="703"/>
      <c r="CT33" s="703"/>
      <c r="CU33" s="703"/>
      <c r="CV33" s="703"/>
      <c r="CW33" s="703"/>
      <c r="CX33" s="703"/>
      <c r="CY33" s="704"/>
      <c r="CZ33" s="684">
        <v>50.3</v>
      </c>
      <c r="DA33" s="715"/>
      <c r="DB33" s="715"/>
      <c r="DC33" s="717"/>
      <c r="DD33" s="688">
        <v>1847429</v>
      </c>
      <c r="DE33" s="703"/>
      <c r="DF33" s="703"/>
      <c r="DG33" s="703"/>
      <c r="DH33" s="703"/>
      <c r="DI33" s="703"/>
      <c r="DJ33" s="703"/>
      <c r="DK33" s="704"/>
      <c r="DL33" s="688">
        <v>1095163</v>
      </c>
      <c r="DM33" s="703"/>
      <c r="DN33" s="703"/>
      <c r="DO33" s="703"/>
      <c r="DP33" s="703"/>
      <c r="DQ33" s="703"/>
      <c r="DR33" s="703"/>
      <c r="DS33" s="703"/>
      <c r="DT33" s="703"/>
      <c r="DU33" s="703"/>
      <c r="DV33" s="704"/>
      <c r="DW33" s="684">
        <v>39.1</v>
      </c>
      <c r="DX33" s="715"/>
      <c r="DY33" s="715"/>
      <c r="DZ33" s="715"/>
      <c r="EA33" s="715"/>
      <c r="EB33" s="715"/>
      <c r="EC33" s="716"/>
    </row>
    <row r="34" spans="2:133" ht="11.25" customHeight="1" x14ac:dyDescent="0.15">
      <c r="B34" s="676" t="s">
        <v>328</v>
      </c>
      <c r="C34" s="677"/>
      <c r="D34" s="677"/>
      <c r="E34" s="677"/>
      <c r="F34" s="677"/>
      <c r="G34" s="677"/>
      <c r="H34" s="677"/>
      <c r="I34" s="677"/>
      <c r="J34" s="677"/>
      <c r="K34" s="677"/>
      <c r="L34" s="677"/>
      <c r="M34" s="677"/>
      <c r="N34" s="677"/>
      <c r="O34" s="677"/>
      <c r="P34" s="677"/>
      <c r="Q34" s="678"/>
      <c r="R34" s="679">
        <v>330485</v>
      </c>
      <c r="S34" s="680"/>
      <c r="T34" s="680"/>
      <c r="U34" s="680"/>
      <c r="V34" s="680"/>
      <c r="W34" s="680"/>
      <c r="X34" s="680"/>
      <c r="Y34" s="681"/>
      <c r="Z34" s="682">
        <v>6.3</v>
      </c>
      <c r="AA34" s="682"/>
      <c r="AB34" s="682"/>
      <c r="AC34" s="682"/>
      <c r="AD34" s="683">
        <v>18</v>
      </c>
      <c r="AE34" s="683"/>
      <c r="AF34" s="683"/>
      <c r="AG34" s="683"/>
      <c r="AH34" s="683"/>
      <c r="AI34" s="683"/>
      <c r="AJ34" s="683"/>
      <c r="AK34" s="683"/>
      <c r="AL34" s="684">
        <v>0</v>
      </c>
      <c r="AM34" s="685"/>
      <c r="AN34" s="685"/>
      <c r="AO34" s="686"/>
      <c r="AP34" s="234"/>
      <c r="AQ34" s="658" t="s">
        <v>329</v>
      </c>
      <c r="AR34" s="659"/>
      <c r="AS34" s="659"/>
      <c r="AT34" s="659"/>
      <c r="AU34" s="659"/>
      <c r="AV34" s="659"/>
      <c r="AW34" s="659"/>
      <c r="AX34" s="659"/>
      <c r="AY34" s="659"/>
      <c r="AZ34" s="659"/>
      <c r="BA34" s="659"/>
      <c r="BB34" s="659"/>
      <c r="BC34" s="659"/>
      <c r="BD34" s="659"/>
      <c r="BE34" s="659"/>
      <c r="BF34" s="660"/>
      <c r="BG34" s="658" t="s">
        <v>330</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331</v>
      </c>
      <c r="CE34" s="695"/>
      <c r="CF34" s="695"/>
      <c r="CG34" s="695"/>
      <c r="CH34" s="695"/>
      <c r="CI34" s="695"/>
      <c r="CJ34" s="695"/>
      <c r="CK34" s="695"/>
      <c r="CL34" s="695"/>
      <c r="CM34" s="695"/>
      <c r="CN34" s="695"/>
      <c r="CO34" s="695"/>
      <c r="CP34" s="695"/>
      <c r="CQ34" s="696"/>
      <c r="CR34" s="679">
        <v>810234</v>
      </c>
      <c r="CS34" s="680"/>
      <c r="CT34" s="680"/>
      <c r="CU34" s="680"/>
      <c r="CV34" s="680"/>
      <c r="CW34" s="680"/>
      <c r="CX34" s="680"/>
      <c r="CY34" s="681"/>
      <c r="CZ34" s="684">
        <v>16</v>
      </c>
      <c r="DA34" s="715"/>
      <c r="DB34" s="715"/>
      <c r="DC34" s="717"/>
      <c r="DD34" s="688">
        <v>584517</v>
      </c>
      <c r="DE34" s="680"/>
      <c r="DF34" s="680"/>
      <c r="DG34" s="680"/>
      <c r="DH34" s="680"/>
      <c r="DI34" s="680"/>
      <c r="DJ34" s="680"/>
      <c r="DK34" s="681"/>
      <c r="DL34" s="688">
        <v>539673</v>
      </c>
      <c r="DM34" s="680"/>
      <c r="DN34" s="680"/>
      <c r="DO34" s="680"/>
      <c r="DP34" s="680"/>
      <c r="DQ34" s="680"/>
      <c r="DR34" s="680"/>
      <c r="DS34" s="680"/>
      <c r="DT34" s="680"/>
      <c r="DU34" s="680"/>
      <c r="DV34" s="681"/>
      <c r="DW34" s="684">
        <v>19.3</v>
      </c>
      <c r="DX34" s="715"/>
      <c r="DY34" s="715"/>
      <c r="DZ34" s="715"/>
      <c r="EA34" s="715"/>
      <c r="EB34" s="715"/>
      <c r="EC34" s="716"/>
    </row>
    <row r="35" spans="2:133" ht="11.25" customHeight="1" x14ac:dyDescent="0.15">
      <c r="B35" s="676" t="s">
        <v>332</v>
      </c>
      <c r="C35" s="677"/>
      <c r="D35" s="677"/>
      <c r="E35" s="677"/>
      <c r="F35" s="677"/>
      <c r="G35" s="677"/>
      <c r="H35" s="677"/>
      <c r="I35" s="677"/>
      <c r="J35" s="677"/>
      <c r="K35" s="677"/>
      <c r="L35" s="677"/>
      <c r="M35" s="677"/>
      <c r="N35" s="677"/>
      <c r="O35" s="677"/>
      <c r="P35" s="677"/>
      <c r="Q35" s="678"/>
      <c r="R35" s="679">
        <v>646181</v>
      </c>
      <c r="S35" s="680"/>
      <c r="T35" s="680"/>
      <c r="U35" s="680"/>
      <c r="V35" s="680"/>
      <c r="W35" s="680"/>
      <c r="X35" s="680"/>
      <c r="Y35" s="681"/>
      <c r="Z35" s="682">
        <v>12.4</v>
      </c>
      <c r="AA35" s="682"/>
      <c r="AB35" s="682"/>
      <c r="AC35" s="682"/>
      <c r="AD35" s="683" t="s">
        <v>178</v>
      </c>
      <c r="AE35" s="683"/>
      <c r="AF35" s="683"/>
      <c r="AG35" s="683"/>
      <c r="AH35" s="683"/>
      <c r="AI35" s="683"/>
      <c r="AJ35" s="683"/>
      <c r="AK35" s="683"/>
      <c r="AL35" s="684" t="s">
        <v>178</v>
      </c>
      <c r="AM35" s="685"/>
      <c r="AN35" s="685"/>
      <c r="AO35" s="686"/>
      <c r="AP35" s="234"/>
      <c r="AQ35" s="752" t="s">
        <v>333</v>
      </c>
      <c r="AR35" s="753"/>
      <c r="AS35" s="753"/>
      <c r="AT35" s="753"/>
      <c r="AU35" s="753"/>
      <c r="AV35" s="753"/>
      <c r="AW35" s="753"/>
      <c r="AX35" s="753"/>
      <c r="AY35" s="754"/>
      <c r="AZ35" s="668">
        <v>661970</v>
      </c>
      <c r="BA35" s="669"/>
      <c r="BB35" s="669"/>
      <c r="BC35" s="669"/>
      <c r="BD35" s="669"/>
      <c r="BE35" s="669"/>
      <c r="BF35" s="755"/>
      <c r="BG35" s="690" t="s">
        <v>334</v>
      </c>
      <c r="BH35" s="691"/>
      <c r="BI35" s="691"/>
      <c r="BJ35" s="691"/>
      <c r="BK35" s="691"/>
      <c r="BL35" s="691"/>
      <c r="BM35" s="691"/>
      <c r="BN35" s="691"/>
      <c r="BO35" s="691"/>
      <c r="BP35" s="691"/>
      <c r="BQ35" s="691"/>
      <c r="BR35" s="691"/>
      <c r="BS35" s="691"/>
      <c r="BT35" s="691"/>
      <c r="BU35" s="692"/>
      <c r="BV35" s="668">
        <v>66439</v>
      </c>
      <c r="BW35" s="669"/>
      <c r="BX35" s="669"/>
      <c r="BY35" s="669"/>
      <c r="BZ35" s="669"/>
      <c r="CA35" s="669"/>
      <c r="CB35" s="755"/>
      <c r="CD35" s="694" t="s">
        <v>335</v>
      </c>
      <c r="CE35" s="695"/>
      <c r="CF35" s="695"/>
      <c r="CG35" s="695"/>
      <c r="CH35" s="695"/>
      <c r="CI35" s="695"/>
      <c r="CJ35" s="695"/>
      <c r="CK35" s="695"/>
      <c r="CL35" s="695"/>
      <c r="CM35" s="695"/>
      <c r="CN35" s="695"/>
      <c r="CO35" s="695"/>
      <c r="CP35" s="695"/>
      <c r="CQ35" s="696"/>
      <c r="CR35" s="679">
        <v>151716</v>
      </c>
      <c r="CS35" s="703"/>
      <c r="CT35" s="703"/>
      <c r="CU35" s="703"/>
      <c r="CV35" s="703"/>
      <c r="CW35" s="703"/>
      <c r="CX35" s="703"/>
      <c r="CY35" s="704"/>
      <c r="CZ35" s="684">
        <v>3</v>
      </c>
      <c r="DA35" s="715"/>
      <c r="DB35" s="715"/>
      <c r="DC35" s="717"/>
      <c r="DD35" s="688">
        <v>129800</v>
      </c>
      <c r="DE35" s="703"/>
      <c r="DF35" s="703"/>
      <c r="DG35" s="703"/>
      <c r="DH35" s="703"/>
      <c r="DI35" s="703"/>
      <c r="DJ35" s="703"/>
      <c r="DK35" s="704"/>
      <c r="DL35" s="688">
        <v>97918</v>
      </c>
      <c r="DM35" s="703"/>
      <c r="DN35" s="703"/>
      <c r="DO35" s="703"/>
      <c r="DP35" s="703"/>
      <c r="DQ35" s="703"/>
      <c r="DR35" s="703"/>
      <c r="DS35" s="703"/>
      <c r="DT35" s="703"/>
      <c r="DU35" s="703"/>
      <c r="DV35" s="704"/>
      <c r="DW35" s="684">
        <v>3.5</v>
      </c>
      <c r="DX35" s="715"/>
      <c r="DY35" s="715"/>
      <c r="DZ35" s="715"/>
      <c r="EA35" s="715"/>
      <c r="EB35" s="715"/>
      <c r="EC35" s="716"/>
    </row>
    <row r="36" spans="2:133" ht="11.25" customHeight="1" x14ac:dyDescent="0.15">
      <c r="B36" s="676" t="s">
        <v>336</v>
      </c>
      <c r="C36" s="677"/>
      <c r="D36" s="677"/>
      <c r="E36" s="677"/>
      <c r="F36" s="677"/>
      <c r="G36" s="677"/>
      <c r="H36" s="677"/>
      <c r="I36" s="677"/>
      <c r="J36" s="677"/>
      <c r="K36" s="677"/>
      <c r="L36" s="677"/>
      <c r="M36" s="677"/>
      <c r="N36" s="677"/>
      <c r="O36" s="677"/>
      <c r="P36" s="677"/>
      <c r="Q36" s="678"/>
      <c r="R36" s="679" t="s">
        <v>246</v>
      </c>
      <c r="S36" s="680"/>
      <c r="T36" s="680"/>
      <c r="U36" s="680"/>
      <c r="V36" s="680"/>
      <c r="W36" s="680"/>
      <c r="X36" s="680"/>
      <c r="Y36" s="681"/>
      <c r="Z36" s="682" t="s">
        <v>178</v>
      </c>
      <c r="AA36" s="682"/>
      <c r="AB36" s="682"/>
      <c r="AC36" s="682"/>
      <c r="AD36" s="683" t="s">
        <v>178</v>
      </c>
      <c r="AE36" s="683"/>
      <c r="AF36" s="683"/>
      <c r="AG36" s="683"/>
      <c r="AH36" s="683"/>
      <c r="AI36" s="683"/>
      <c r="AJ36" s="683"/>
      <c r="AK36" s="683"/>
      <c r="AL36" s="684" t="s">
        <v>246</v>
      </c>
      <c r="AM36" s="685"/>
      <c r="AN36" s="685"/>
      <c r="AO36" s="686"/>
      <c r="AQ36" s="756" t="s">
        <v>337</v>
      </c>
      <c r="AR36" s="757"/>
      <c r="AS36" s="757"/>
      <c r="AT36" s="757"/>
      <c r="AU36" s="757"/>
      <c r="AV36" s="757"/>
      <c r="AW36" s="757"/>
      <c r="AX36" s="757"/>
      <c r="AY36" s="758"/>
      <c r="AZ36" s="679">
        <v>256500</v>
      </c>
      <c r="BA36" s="680"/>
      <c r="BB36" s="680"/>
      <c r="BC36" s="680"/>
      <c r="BD36" s="703"/>
      <c r="BE36" s="703"/>
      <c r="BF36" s="738"/>
      <c r="BG36" s="694" t="s">
        <v>338</v>
      </c>
      <c r="BH36" s="695"/>
      <c r="BI36" s="695"/>
      <c r="BJ36" s="695"/>
      <c r="BK36" s="695"/>
      <c r="BL36" s="695"/>
      <c r="BM36" s="695"/>
      <c r="BN36" s="695"/>
      <c r="BO36" s="695"/>
      <c r="BP36" s="695"/>
      <c r="BQ36" s="695"/>
      <c r="BR36" s="695"/>
      <c r="BS36" s="695"/>
      <c r="BT36" s="695"/>
      <c r="BU36" s="696"/>
      <c r="BV36" s="679">
        <v>62679</v>
      </c>
      <c r="BW36" s="680"/>
      <c r="BX36" s="680"/>
      <c r="BY36" s="680"/>
      <c r="BZ36" s="680"/>
      <c r="CA36" s="680"/>
      <c r="CB36" s="689"/>
      <c r="CD36" s="694" t="s">
        <v>339</v>
      </c>
      <c r="CE36" s="695"/>
      <c r="CF36" s="695"/>
      <c r="CG36" s="695"/>
      <c r="CH36" s="695"/>
      <c r="CI36" s="695"/>
      <c r="CJ36" s="695"/>
      <c r="CK36" s="695"/>
      <c r="CL36" s="695"/>
      <c r="CM36" s="695"/>
      <c r="CN36" s="695"/>
      <c r="CO36" s="695"/>
      <c r="CP36" s="695"/>
      <c r="CQ36" s="696"/>
      <c r="CR36" s="679">
        <v>1060822</v>
      </c>
      <c r="CS36" s="680"/>
      <c r="CT36" s="680"/>
      <c r="CU36" s="680"/>
      <c r="CV36" s="680"/>
      <c r="CW36" s="680"/>
      <c r="CX36" s="680"/>
      <c r="CY36" s="681"/>
      <c r="CZ36" s="684">
        <v>20.9</v>
      </c>
      <c r="DA36" s="715"/>
      <c r="DB36" s="715"/>
      <c r="DC36" s="717"/>
      <c r="DD36" s="688">
        <v>708680</v>
      </c>
      <c r="DE36" s="680"/>
      <c r="DF36" s="680"/>
      <c r="DG36" s="680"/>
      <c r="DH36" s="680"/>
      <c r="DI36" s="680"/>
      <c r="DJ36" s="680"/>
      <c r="DK36" s="681"/>
      <c r="DL36" s="688">
        <v>318642</v>
      </c>
      <c r="DM36" s="680"/>
      <c r="DN36" s="680"/>
      <c r="DO36" s="680"/>
      <c r="DP36" s="680"/>
      <c r="DQ36" s="680"/>
      <c r="DR36" s="680"/>
      <c r="DS36" s="680"/>
      <c r="DT36" s="680"/>
      <c r="DU36" s="680"/>
      <c r="DV36" s="681"/>
      <c r="DW36" s="684">
        <v>11.4</v>
      </c>
      <c r="DX36" s="715"/>
      <c r="DY36" s="715"/>
      <c r="DZ36" s="715"/>
      <c r="EA36" s="715"/>
      <c r="EB36" s="715"/>
      <c r="EC36" s="716"/>
    </row>
    <row r="37" spans="2:133" ht="11.25" customHeight="1" x14ac:dyDescent="0.15">
      <c r="B37" s="676" t="s">
        <v>340</v>
      </c>
      <c r="C37" s="677"/>
      <c r="D37" s="677"/>
      <c r="E37" s="677"/>
      <c r="F37" s="677"/>
      <c r="G37" s="677"/>
      <c r="H37" s="677"/>
      <c r="I37" s="677"/>
      <c r="J37" s="677"/>
      <c r="K37" s="677"/>
      <c r="L37" s="677"/>
      <c r="M37" s="677"/>
      <c r="N37" s="677"/>
      <c r="O37" s="677"/>
      <c r="P37" s="677"/>
      <c r="Q37" s="678"/>
      <c r="R37" s="679">
        <v>108481</v>
      </c>
      <c r="S37" s="680"/>
      <c r="T37" s="680"/>
      <c r="U37" s="680"/>
      <c r="V37" s="680"/>
      <c r="W37" s="680"/>
      <c r="X37" s="680"/>
      <c r="Y37" s="681"/>
      <c r="Z37" s="682">
        <v>2.1</v>
      </c>
      <c r="AA37" s="682"/>
      <c r="AB37" s="682"/>
      <c r="AC37" s="682"/>
      <c r="AD37" s="683" t="s">
        <v>178</v>
      </c>
      <c r="AE37" s="683"/>
      <c r="AF37" s="683"/>
      <c r="AG37" s="683"/>
      <c r="AH37" s="683"/>
      <c r="AI37" s="683"/>
      <c r="AJ37" s="683"/>
      <c r="AK37" s="683"/>
      <c r="AL37" s="684" t="s">
        <v>178</v>
      </c>
      <c r="AM37" s="685"/>
      <c r="AN37" s="685"/>
      <c r="AO37" s="686"/>
      <c r="AQ37" s="756" t="s">
        <v>341</v>
      </c>
      <c r="AR37" s="757"/>
      <c r="AS37" s="757"/>
      <c r="AT37" s="757"/>
      <c r="AU37" s="757"/>
      <c r="AV37" s="757"/>
      <c r="AW37" s="757"/>
      <c r="AX37" s="757"/>
      <c r="AY37" s="758"/>
      <c r="AZ37" s="679">
        <v>136054</v>
      </c>
      <c r="BA37" s="680"/>
      <c r="BB37" s="680"/>
      <c r="BC37" s="680"/>
      <c r="BD37" s="703"/>
      <c r="BE37" s="703"/>
      <c r="BF37" s="738"/>
      <c r="BG37" s="694" t="s">
        <v>342</v>
      </c>
      <c r="BH37" s="695"/>
      <c r="BI37" s="695"/>
      <c r="BJ37" s="695"/>
      <c r="BK37" s="695"/>
      <c r="BL37" s="695"/>
      <c r="BM37" s="695"/>
      <c r="BN37" s="695"/>
      <c r="BO37" s="695"/>
      <c r="BP37" s="695"/>
      <c r="BQ37" s="695"/>
      <c r="BR37" s="695"/>
      <c r="BS37" s="695"/>
      <c r="BT37" s="695"/>
      <c r="BU37" s="696"/>
      <c r="BV37" s="679">
        <v>617</v>
      </c>
      <c r="BW37" s="680"/>
      <c r="BX37" s="680"/>
      <c r="BY37" s="680"/>
      <c r="BZ37" s="680"/>
      <c r="CA37" s="680"/>
      <c r="CB37" s="689"/>
      <c r="CD37" s="694" t="s">
        <v>343</v>
      </c>
      <c r="CE37" s="695"/>
      <c r="CF37" s="695"/>
      <c r="CG37" s="695"/>
      <c r="CH37" s="695"/>
      <c r="CI37" s="695"/>
      <c r="CJ37" s="695"/>
      <c r="CK37" s="695"/>
      <c r="CL37" s="695"/>
      <c r="CM37" s="695"/>
      <c r="CN37" s="695"/>
      <c r="CO37" s="695"/>
      <c r="CP37" s="695"/>
      <c r="CQ37" s="696"/>
      <c r="CR37" s="679">
        <v>264385</v>
      </c>
      <c r="CS37" s="703"/>
      <c r="CT37" s="703"/>
      <c r="CU37" s="703"/>
      <c r="CV37" s="703"/>
      <c r="CW37" s="703"/>
      <c r="CX37" s="703"/>
      <c r="CY37" s="704"/>
      <c r="CZ37" s="684">
        <v>5.2</v>
      </c>
      <c r="DA37" s="715"/>
      <c r="DB37" s="715"/>
      <c r="DC37" s="717"/>
      <c r="DD37" s="688">
        <v>196985</v>
      </c>
      <c r="DE37" s="703"/>
      <c r="DF37" s="703"/>
      <c r="DG37" s="703"/>
      <c r="DH37" s="703"/>
      <c r="DI37" s="703"/>
      <c r="DJ37" s="703"/>
      <c r="DK37" s="704"/>
      <c r="DL37" s="688">
        <v>151006</v>
      </c>
      <c r="DM37" s="703"/>
      <c r="DN37" s="703"/>
      <c r="DO37" s="703"/>
      <c r="DP37" s="703"/>
      <c r="DQ37" s="703"/>
      <c r="DR37" s="703"/>
      <c r="DS37" s="703"/>
      <c r="DT37" s="703"/>
      <c r="DU37" s="703"/>
      <c r="DV37" s="704"/>
      <c r="DW37" s="684">
        <v>5.4</v>
      </c>
      <c r="DX37" s="715"/>
      <c r="DY37" s="715"/>
      <c r="DZ37" s="715"/>
      <c r="EA37" s="715"/>
      <c r="EB37" s="715"/>
      <c r="EC37" s="716"/>
    </row>
    <row r="38" spans="2:133" ht="11.25" customHeight="1" x14ac:dyDescent="0.15">
      <c r="B38" s="724" t="s">
        <v>344</v>
      </c>
      <c r="C38" s="725"/>
      <c r="D38" s="725"/>
      <c r="E38" s="725"/>
      <c r="F38" s="725"/>
      <c r="G38" s="725"/>
      <c r="H38" s="725"/>
      <c r="I38" s="725"/>
      <c r="J38" s="725"/>
      <c r="K38" s="725"/>
      <c r="L38" s="725"/>
      <c r="M38" s="725"/>
      <c r="N38" s="725"/>
      <c r="O38" s="725"/>
      <c r="P38" s="725"/>
      <c r="Q38" s="726"/>
      <c r="R38" s="759">
        <v>5219626</v>
      </c>
      <c r="S38" s="760"/>
      <c r="T38" s="760"/>
      <c r="U38" s="760"/>
      <c r="V38" s="760"/>
      <c r="W38" s="760"/>
      <c r="X38" s="760"/>
      <c r="Y38" s="761"/>
      <c r="Z38" s="762">
        <v>100</v>
      </c>
      <c r="AA38" s="762"/>
      <c r="AB38" s="762"/>
      <c r="AC38" s="762"/>
      <c r="AD38" s="763">
        <v>2691041</v>
      </c>
      <c r="AE38" s="763"/>
      <c r="AF38" s="763"/>
      <c r="AG38" s="763"/>
      <c r="AH38" s="763"/>
      <c r="AI38" s="763"/>
      <c r="AJ38" s="763"/>
      <c r="AK38" s="763"/>
      <c r="AL38" s="764">
        <v>100</v>
      </c>
      <c r="AM38" s="750"/>
      <c r="AN38" s="750"/>
      <c r="AO38" s="765"/>
      <c r="AQ38" s="756" t="s">
        <v>345</v>
      </c>
      <c r="AR38" s="757"/>
      <c r="AS38" s="757"/>
      <c r="AT38" s="757"/>
      <c r="AU38" s="757"/>
      <c r="AV38" s="757"/>
      <c r="AW38" s="757"/>
      <c r="AX38" s="757"/>
      <c r="AY38" s="758"/>
      <c r="AZ38" s="679">
        <v>72469</v>
      </c>
      <c r="BA38" s="680"/>
      <c r="BB38" s="680"/>
      <c r="BC38" s="680"/>
      <c r="BD38" s="703"/>
      <c r="BE38" s="703"/>
      <c r="BF38" s="738"/>
      <c r="BG38" s="694" t="s">
        <v>346</v>
      </c>
      <c r="BH38" s="695"/>
      <c r="BI38" s="695"/>
      <c r="BJ38" s="695"/>
      <c r="BK38" s="695"/>
      <c r="BL38" s="695"/>
      <c r="BM38" s="695"/>
      <c r="BN38" s="695"/>
      <c r="BO38" s="695"/>
      <c r="BP38" s="695"/>
      <c r="BQ38" s="695"/>
      <c r="BR38" s="695"/>
      <c r="BS38" s="695"/>
      <c r="BT38" s="695"/>
      <c r="BU38" s="696"/>
      <c r="BV38" s="679">
        <v>1219</v>
      </c>
      <c r="BW38" s="680"/>
      <c r="BX38" s="680"/>
      <c r="BY38" s="680"/>
      <c r="BZ38" s="680"/>
      <c r="CA38" s="680"/>
      <c r="CB38" s="689"/>
      <c r="CD38" s="694" t="s">
        <v>347</v>
      </c>
      <c r="CE38" s="695"/>
      <c r="CF38" s="695"/>
      <c r="CG38" s="695"/>
      <c r="CH38" s="695"/>
      <c r="CI38" s="695"/>
      <c r="CJ38" s="695"/>
      <c r="CK38" s="695"/>
      <c r="CL38" s="695"/>
      <c r="CM38" s="695"/>
      <c r="CN38" s="695"/>
      <c r="CO38" s="695"/>
      <c r="CP38" s="695"/>
      <c r="CQ38" s="696"/>
      <c r="CR38" s="679">
        <v>405470</v>
      </c>
      <c r="CS38" s="680"/>
      <c r="CT38" s="680"/>
      <c r="CU38" s="680"/>
      <c r="CV38" s="680"/>
      <c r="CW38" s="680"/>
      <c r="CX38" s="680"/>
      <c r="CY38" s="681"/>
      <c r="CZ38" s="684">
        <v>8</v>
      </c>
      <c r="DA38" s="715"/>
      <c r="DB38" s="715"/>
      <c r="DC38" s="717"/>
      <c r="DD38" s="688">
        <v>371701</v>
      </c>
      <c r="DE38" s="680"/>
      <c r="DF38" s="680"/>
      <c r="DG38" s="680"/>
      <c r="DH38" s="680"/>
      <c r="DI38" s="680"/>
      <c r="DJ38" s="680"/>
      <c r="DK38" s="681"/>
      <c r="DL38" s="688">
        <v>138930</v>
      </c>
      <c r="DM38" s="680"/>
      <c r="DN38" s="680"/>
      <c r="DO38" s="680"/>
      <c r="DP38" s="680"/>
      <c r="DQ38" s="680"/>
      <c r="DR38" s="680"/>
      <c r="DS38" s="680"/>
      <c r="DT38" s="680"/>
      <c r="DU38" s="680"/>
      <c r="DV38" s="681"/>
      <c r="DW38" s="684">
        <v>5</v>
      </c>
      <c r="DX38" s="715"/>
      <c r="DY38" s="715"/>
      <c r="DZ38" s="715"/>
      <c r="EA38" s="715"/>
      <c r="EB38" s="715"/>
      <c r="EC38" s="716"/>
    </row>
    <row r="39" spans="2:133" ht="11.25" customHeight="1" x14ac:dyDescent="0.15">
      <c r="AQ39" s="756" t="s">
        <v>348</v>
      </c>
      <c r="AR39" s="757"/>
      <c r="AS39" s="757"/>
      <c r="AT39" s="757"/>
      <c r="AU39" s="757"/>
      <c r="AV39" s="757"/>
      <c r="AW39" s="757"/>
      <c r="AX39" s="757"/>
      <c r="AY39" s="758"/>
      <c r="AZ39" s="679">
        <v>30660</v>
      </c>
      <c r="BA39" s="680"/>
      <c r="BB39" s="680"/>
      <c r="BC39" s="680"/>
      <c r="BD39" s="703"/>
      <c r="BE39" s="703"/>
      <c r="BF39" s="738"/>
      <c r="BG39" s="770" t="s">
        <v>349</v>
      </c>
      <c r="BH39" s="771"/>
      <c r="BI39" s="771"/>
      <c r="BJ39" s="771"/>
      <c r="BK39" s="771"/>
      <c r="BL39" s="235"/>
      <c r="BM39" s="695" t="s">
        <v>350</v>
      </c>
      <c r="BN39" s="695"/>
      <c r="BO39" s="695"/>
      <c r="BP39" s="695"/>
      <c r="BQ39" s="695"/>
      <c r="BR39" s="695"/>
      <c r="BS39" s="695"/>
      <c r="BT39" s="695"/>
      <c r="BU39" s="696"/>
      <c r="BV39" s="679">
        <v>144</v>
      </c>
      <c r="BW39" s="680"/>
      <c r="BX39" s="680"/>
      <c r="BY39" s="680"/>
      <c r="BZ39" s="680"/>
      <c r="CA39" s="680"/>
      <c r="CB39" s="689"/>
      <c r="CD39" s="694" t="s">
        <v>351</v>
      </c>
      <c r="CE39" s="695"/>
      <c r="CF39" s="695"/>
      <c r="CG39" s="695"/>
      <c r="CH39" s="695"/>
      <c r="CI39" s="695"/>
      <c r="CJ39" s="695"/>
      <c r="CK39" s="695"/>
      <c r="CL39" s="695"/>
      <c r="CM39" s="695"/>
      <c r="CN39" s="695"/>
      <c r="CO39" s="695"/>
      <c r="CP39" s="695"/>
      <c r="CQ39" s="696"/>
      <c r="CR39" s="679">
        <v>115135</v>
      </c>
      <c r="CS39" s="703"/>
      <c r="CT39" s="703"/>
      <c r="CU39" s="703"/>
      <c r="CV39" s="703"/>
      <c r="CW39" s="703"/>
      <c r="CX39" s="703"/>
      <c r="CY39" s="704"/>
      <c r="CZ39" s="684">
        <v>2.2999999999999998</v>
      </c>
      <c r="DA39" s="715"/>
      <c r="DB39" s="715"/>
      <c r="DC39" s="717"/>
      <c r="DD39" s="688">
        <v>46231</v>
      </c>
      <c r="DE39" s="703"/>
      <c r="DF39" s="703"/>
      <c r="DG39" s="703"/>
      <c r="DH39" s="703"/>
      <c r="DI39" s="703"/>
      <c r="DJ39" s="703"/>
      <c r="DK39" s="704"/>
      <c r="DL39" s="688" t="s">
        <v>178</v>
      </c>
      <c r="DM39" s="703"/>
      <c r="DN39" s="703"/>
      <c r="DO39" s="703"/>
      <c r="DP39" s="703"/>
      <c r="DQ39" s="703"/>
      <c r="DR39" s="703"/>
      <c r="DS39" s="703"/>
      <c r="DT39" s="703"/>
      <c r="DU39" s="703"/>
      <c r="DV39" s="704"/>
      <c r="DW39" s="684" t="s">
        <v>246</v>
      </c>
      <c r="DX39" s="715"/>
      <c r="DY39" s="715"/>
      <c r="DZ39" s="715"/>
      <c r="EA39" s="715"/>
      <c r="EB39" s="715"/>
      <c r="EC39" s="716"/>
    </row>
    <row r="40" spans="2:133" ht="11.25" customHeight="1" x14ac:dyDescent="0.15">
      <c r="AQ40" s="756" t="s">
        <v>352</v>
      </c>
      <c r="AR40" s="757"/>
      <c r="AS40" s="757"/>
      <c r="AT40" s="757"/>
      <c r="AU40" s="757"/>
      <c r="AV40" s="757"/>
      <c r="AW40" s="757"/>
      <c r="AX40" s="757"/>
      <c r="AY40" s="758"/>
      <c r="AZ40" s="679">
        <v>44031</v>
      </c>
      <c r="BA40" s="680"/>
      <c r="BB40" s="680"/>
      <c r="BC40" s="680"/>
      <c r="BD40" s="703"/>
      <c r="BE40" s="703"/>
      <c r="BF40" s="738"/>
      <c r="BG40" s="770"/>
      <c r="BH40" s="771"/>
      <c r="BI40" s="771"/>
      <c r="BJ40" s="771"/>
      <c r="BK40" s="771"/>
      <c r="BL40" s="235"/>
      <c r="BM40" s="695" t="s">
        <v>353</v>
      </c>
      <c r="BN40" s="695"/>
      <c r="BO40" s="695"/>
      <c r="BP40" s="695"/>
      <c r="BQ40" s="695"/>
      <c r="BR40" s="695"/>
      <c r="BS40" s="695"/>
      <c r="BT40" s="695"/>
      <c r="BU40" s="696"/>
      <c r="BV40" s="679" t="s">
        <v>178</v>
      </c>
      <c r="BW40" s="680"/>
      <c r="BX40" s="680"/>
      <c r="BY40" s="680"/>
      <c r="BZ40" s="680"/>
      <c r="CA40" s="680"/>
      <c r="CB40" s="689"/>
      <c r="CD40" s="694" t="s">
        <v>354</v>
      </c>
      <c r="CE40" s="695"/>
      <c r="CF40" s="695"/>
      <c r="CG40" s="695"/>
      <c r="CH40" s="695"/>
      <c r="CI40" s="695"/>
      <c r="CJ40" s="695"/>
      <c r="CK40" s="695"/>
      <c r="CL40" s="695"/>
      <c r="CM40" s="695"/>
      <c r="CN40" s="695"/>
      <c r="CO40" s="695"/>
      <c r="CP40" s="695"/>
      <c r="CQ40" s="696"/>
      <c r="CR40" s="679">
        <v>6500</v>
      </c>
      <c r="CS40" s="680"/>
      <c r="CT40" s="680"/>
      <c r="CU40" s="680"/>
      <c r="CV40" s="680"/>
      <c r="CW40" s="680"/>
      <c r="CX40" s="680"/>
      <c r="CY40" s="681"/>
      <c r="CZ40" s="684">
        <v>0.1</v>
      </c>
      <c r="DA40" s="715"/>
      <c r="DB40" s="715"/>
      <c r="DC40" s="717"/>
      <c r="DD40" s="688">
        <v>6500</v>
      </c>
      <c r="DE40" s="680"/>
      <c r="DF40" s="680"/>
      <c r="DG40" s="680"/>
      <c r="DH40" s="680"/>
      <c r="DI40" s="680"/>
      <c r="DJ40" s="680"/>
      <c r="DK40" s="681"/>
      <c r="DL40" s="688" t="s">
        <v>246</v>
      </c>
      <c r="DM40" s="680"/>
      <c r="DN40" s="680"/>
      <c r="DO40" s="680"/>
      <c r="DP40" s="680"/>
      <c r="DQ40" s="680"/>
      <c r="DR40" s="680"/>
      <c r="DS40" s="680"/>
      <c r="DT40" s="680"/>
      <c r="DU40" s="680"/>
      <c r="DV40" s="681"/>
      <c r="DW40" s="684" t="s">
        <v>178</v>
      </c>
      <c r="DX40" s="715"/>
      <c r="DY40" s="715"/>
      <c r="DZ40" s="715"/>
      <c r="EA40" s="715"/>
      <c r="EB40" s="715"/>
      <c r="EC40" s="716"/>
    </row>
    <row r="41" spans="2:133" ht="11.25" customHeight="1" x14ac:dyDescent="0.15">
      <c r="AQ41" s="766" t="s">
        <v>355</v>
      </c>
      <c r="AR41" s="767"/>
      <c r="AS41" s="767"/>
      <c r="AT41" s="767"/>
      <c r="AU41" s="767"/>
      <c r="AV41" s="767"/>
      <c r="AW41" s="767"/>
      <c r="AX41" s="767"/>
      <c r="AY41" s="768"/>
      <c r="AZ41" s="759">
        <v>122256</v>
      </c>
      <c r="BA41" s="760"/>
      <c r="BB41" s="760"/>
      <c r="BC41" s="760"/>
      <c r="BD41" s="749"/>
      <c r="BE41" s="749"/>
      <c r="BF41" s="751"/>
      <c r="BG41" s="772"/>
      <c r="BH41" s="773"/>
      <c r="BI41" s="773"/>
      <c r="BJ41" s="773"/>
      <c r="BK41" s="773"/>
      <c r="BL41" s="236"/>
      <c r="BM41" s="706" t="s">
        <v>356</v>
      </c>
      <c r="BN41" s="706"/>
      <c r="BO41" s="706"/>
      <c r="BP41" s="706"/>
      <c r="BQ41" s="706"/>
      <c r="BR41" s="706"/>
      <c r="BS41" s="706"/>
      <c r="BT41" s="706"/>
      <c r="BU41" s="707"/>
      <c r="BV41" s="759">
        <v>259</v>
      </c>
      <c r="BW41" s="760"/>
      <c r="BX41" s="760"/>
      <c r="BY41" s="760"/>
      <c r="BZ41" s="760"/>
      <c r="CA41" s="760"/>
      <c r="CB41" s="769"/>
      <c r="CD41" s="694" t="s">
        <v>357</v>
      </c>
      <c r="CE41" s="695"/>
      <c r="CF41" s="695"/>
      <c r="CG41" s="695"/>
      <c r="CH41" s="695"/>
      <c r="CI41" s="695"/>
      <c r="CJ41" s="695"/>
      <c r="CK41" s="695"/>
      <c r="CL41" s="695"/>
      <c r="CM41" s="695"/>
      <c r="CN41" s="695"/>
      <c r="CO41" s="695"/>
      <c r="CP41" s="695"/>
      <c r="CQ41" s="696"/>
      <c r="CR41" s="679" t="s">
        <v>246</v>
      </c>
      <c r="CS41" s="703"/>
      <c r="CT41" s="703"/>
      <c r="CU41" s="703"/>
      <c r="CV41" s="703"/>
      <c r="CW41" s="703"/>
      <c r="CX41" s="703"/>
      <c r="CY41" s="704"/>
      <c r="CZ41" s="684" t="s">
        <v>246</v>
      </c>
      <c r="DA41" s="715"/>
      <c r="DB41" s="715"/>
      <c r="DC41" s="717"/>
      <c r="DD41" s="688" t="s">
        <v>178</v>
      </c>
      <c r="DE41" s="703"/>
      <c r="DF41" s="703"/>
      <c r="DG41" s="703"/>
      <c r="DH41" s="703"/>
      <c r="DI41" s="703"/>
      <c r="DJ41" s="703"/>
      <c r="DK41" s="704"/>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359</v>
      </c>
      <c r="CE42" s="677"/>
      <c r="CF42" s="677"/>
      <c r="CG42" s="677"/>
      <c r="CH42" s="677"/>
      <c r="CI42" s="677"/>
      <c r="CJ42" s="677"/>
      <c r="CK42" s="677"/>
      <c r="CL42" s="677"/>
      <c r="CM42" s="677"/>
      <c r="CN42" s="677"/>
      <c r="CO42" s="677"/>
      <c r="CP42" s="677"/>
      <c r="CQ42" s="678"/>
      <c r="CR42" s="679">
        <v>1219909</v>
      </c>
      <c r="CS42" s="680"/>
      <c r="CT42" s="680"/>
      <c r="CU42" s="680"/>
      <c r="CV42" s="680"/>
      <c r="CW42" s="680"/>
      <c r="CX42" s="680"/>
      <c r="CY42" s="681"/>
      <c r="CZ42" s="684">
        <v>24.1</v>
      </c>
      <c r="DA42" s="685"/>
      <c r="DB42" s="685"/>
      <c r="DC42" s="780"/>
      <c r="DD42" s="688">
        <v>217307</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360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361</v>
      </c>
      <c r="CE43" s="677"/>
      <c r="CF43" s="677"/>
      <c r="CG43" s="677"/>
      <c r="CH43" s="677"/>
      <c r="CI43" s="677"/>
      <c r="CJ43" s="677"/>
      <c r="CK43" s="677"/>
      <c r="CL43" s="677"/>
      <c r="CM43" s="677"/>
      <c r="CN43" s="677"/>
      <c r="CO43" s="677"/>
      <c r="CP43" s="677"/>
      <c r="CQ43" s="678"/>
      <c r="CR43" s="679">
        <v>4100</v>
      </c>
      <c r="CS43" s="703"/>
      <c r="CT43" s="703"/>
      <c r="CU43" s="703"/>
      <c r="CV43" s="703"/>
      <c r="CW43" s="703"/>
      <c r="CX43" s="703"/>
      <c r="CY43" s="704"/>
      <c r="CZ43" s="684">
        <v>0.1</v>
      </c>
      <c r="DA43" s="715"/>
      <c r="DB43" s="715"/>
      <c r="DC43" s="717"/>
      <c r="DD43" s="688">
        <v>4100</v>
      </c>
      <c r="DE43" s="703"/>
      <c r="DF43" s="703"/>
      <c r="DG43" s="703"/>
      <c r="DH43" s="703"/>
      <c r="DI43" s="703"/>
      <c r="DJ43" s="703"/>
      <c r="DK43" s="704"/>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362</v>
      </c>
      <c r="CD44" s="791" t="s">
        <v>313</v>
      </c>
      <c r="CE44" s="792"/>
      <c r="CF44" s="676" t="s">
        <v>363</v>
      </c>
      <c r="CG44" s="677"/>
      <c r="CH44" s="677"/>
      <c r="CI44" s="677"/>
      <c r="CJ44" s="677"/>
      <c r="CK44" s="677"/>
      <c r="CL44" s="677"/>
      <c r="CM44" s="677"/>
      <c r="CN44" s="677"/>
      <c r="CO44" s="677"/>
      <c r="CP44" s="677"/>
      <c r="CQ44" s="678"/>
      <c r="CR44" s="679">
        <v>1219909</v>
      </c>
      <c r="CS44" s="680"/>
      <c r="CT44" s="680"/>
      <c r="CU44" s="680"/>
      <c r="CV44" s="680"/>
      <c r="CW44" s="680"/>
      <c r="CX44" s="680"/>
      <c r="CY44" s="681"/>
      <c r="CZ44" s="684">
        <v>24.1</v>
      </c>
      <c r="DA44" s="685"/>
      <c r="DB44" s="685"/>
      <c r="DC44" s="780"/>
      <c r="DD44" s="688">
        <v>217307</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364</v>
      </c>
      <c r="CG45" s="677"/>
      <c r="CH45" s="677"/>
      <c r="CI45" s="677"/>
      <c r="CJ45" s="677"/>
      <c r="CK45" s="677"/>
      <c r="CL45" s="677"/>
      <c r="CM45" s="677"/>
      <c r="CN45" s="677"/>
      <c r="CO45" s="677"/>
      <c r="CP45" s="677"/>
      <c r="CQ45" s="678"/>
      <c r="CR45" s="679">
        <v>624327</v>
      </c>
      <c r="CS45" s="703"/>
      <c r="CT45" s="703"/>
      <c r="CU45" s="703"/>
      <c r="CV45" s="703"/>
      <c r="CW45" s="703"/>
      <c r="CX45" s="703"/>
      <c r="CY45" s="704"/>
      <c r="CZ45" s="684">
        <v>12.3</v>
      </c>
      <c r="DA45" s="715"/>
      <c r="DB45" s="715"/>
      <c r="DC45" s="717"/>
      <c r="DD45" s="688">
        <v>106242</v>
      </c>
      <c r="DE45" s="703"/>
      <c r="DF45" s="703"/>
      <c r="DG45" s="703"/>
      <c r="DH45" s="703"/>
      <c r="DI45" s="703"/>
      <c r="DJ45" s="703"/>
      <c r="DK45" s="704"/>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365</v>
      </c>
      <c r="CG46" s="677"/>
      <c r="CH46" s="677"/>
      <c r="CI46" s="677"/>
      <c r="CJ46" s="677"/>
      <c r="CK46" s="677"/>
      <c r="CL46" s="677"/>
      <c r="CM46" s="677"/>
      <c r="CN46" s="677"/>
      <c r="CO46" s="677"/>
      <c r="CP46" s="677"/>
      <c r="CQ46" s="678"/>
      <c r="CR46" s="679">
        <v>595582</v>
      </c>
      <c r="CS46" s="680"/>
      <c r="CT46" s="680"/>
      <c r="CU46" s="680"/>
      <c r="CV46" s="680"/>
      <c r="CW46" s="680"/>
      <c r="CX46" s="680"/>
      <c r="CY46" s="681"/>
      <c r="CZ46" s="684">
        <v>11.8</v>
      </c>
      <c r="DA46" s="685"/>
      <c r="DB46" s="685"/>
      <c r="DC46" s="780"/>
      <c r="DD46" s="688">
        <v>111065</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366</v>
      </c>
      <c r="CG47" s="677"/>
      <c r="CH47" s="677"/>
      <c r="CI47" s="677"/>
      <c r="CJ47" s="677"/>
      <c r="CK47" s="677"/>
      <c r="CL47" s="677"/>
      <c r="CM47" s="677"/>
      <c r="CN47" s="677"/>
      <c r="CO47" s="677"/>
      <c r="CP47" s="677"/>
      <c r="CQ47" s="678"/>
      <c r="CR47" s="679" t="s">
        <v>178</v>
      </c>
      <c r="CS47" s="703"/>
      <c r="CT47" s="703"/>
      <c r="CU47" s="703"/>
      <c r="CV47" s="703"/>
      <c r="CW47" s="703"/>
      <c r="CX47" s="703"/>
      <c r="CY47" s="704"/>
      <c r="CZ47" s="684" t="s">
        <v>178</v>
      </c>
      <c r="DA47" s="715"/>
      <c r="DB47" s="715"/>
      <c r="DC47" s="717"/>
      <c r="DD47" s="688" t="s">
        <v>178</v>
      </c>
      <c r="DE47" s="703"/>
      <c r="DF47" s="703"/>
      <c r="DG47" s="703"/>
      <c r="DH47" s="703"/>
      <c r="DI47" s="703"/>
      <c r="DJ47" s="703"/>
      <c r="DK47" s="704"/>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367</v>
      </c>
      <c r="CG48" s="677"/>
      <c r="CH48" s="677"/>
      <c r="CI48" s="677"/>
      <c r="CJ48" s="677"/>
      <c r="CK48" s="677"/>
      <c r="CL48" s="677"/>
      <c r="CM48" s="677"/>
      <c r="CN48" s="677"/>
      <c r="CO48" s="677"/>
      <c r="CP48" s="677"/>
      <c r="CQ48" s="678"/>
      <c r="CR48" s="679" t="s">
        <v>246</v>
      </c>
      <c r="CS48" s="680"/>
      <c r="CT48" s="680"/>
      <c r="CU48" s="680"/>
      <c r="CV48" s="680"/>
      <c r="CW48" s="680"/>
      <c r="CX48" s="680"/>
      <c r="CY48" s="681"/>
      <c r="CZ48" s="684" t="s">
        <v>178</v>
      </c>
      <c r="DA48" s="685"/>
      <c r="DB48" s="685"/>
      <c r="DC48" s="780"/>
      <c r="DD48" s="688" t="s">
        <v>246</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368</v>
      </c>
      <c r="CE49" s="725"/>
      <c r="CF49" s="725"/>
      <c r="CG49" s="725"/>
      <c r="CH49" s="725"/>
      <c r="CI49" s="725"/>
      <c r="CJ49" s="725"/>
      <c r="CK49" s="725"/>
      <c r="CL49" s="725"/>
      <c r="CM49" s="725"/>
      <c r="CN49" s="725"/>
      <c r="CO49" s="725"/>
      <c r="CP49" s="725"/>
      <c r="CQ49" s="726"/>
      <c r="CR49" s="759">
        <v>5066267</v>
      </c>
      <c r="CS49" s="749"/>
      <c r="CT49" s="749"/>
      <c r="CU49" s="749"/>
      <c r="CV49" s="749"/>
      <c r="CW49" s="749"/>
      <c r="CX49" s="749"/>
      <c r="CY49" s="781"/>
      <c r="CZ49" s="764">
        <v>100</v>
      </c>
      <c r="DA49" s="782"/>
      <c r="DB49" s="782"/>
      <c r="DC49" s="783"/>
      <c r="DD49" s="784">
        <v>3182513</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sAr2Y9eB/I/ltxypQG1a0PbJ3MeCNJT9biN4PQ3JRH7Bwn+0/kjAZb4Gu6DDrxUm3EtTdarpicYzNzEOOChwOw==" saltValue="gEV3+4aslarve7pHfDOq6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opLeftCell="G58" zoomScale="70" zoomScaleNormal="25" zoomScaleSheetLayoutView="70" workbookViewId="0">
      <selection activeCell="AZ71" sqref="AZ71:BD71"/>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370</v>
      </c>
      <c r="DK2" s="827"/>
      <c r="DL2" s="827"/>
      <c r="DM2" s="827"/>
      <c r="DN2" s="827"/>
      <c r="DO2" s="828"/>
      <c r="DP2" s="249"/>
      <c r="DQ2" s="826" t="s">
        <v>371</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372</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373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374</v>
      </c>
      <c r="B5" s="821"/>
      <c r="C5" s="821"/>
      <c r="D5" s="821"/>
      <c r="E5" s="821"/>
      <c r="F5" s="821"/>
      <c r="G5" s="821"/>
      <c r="H5" s="821"/>
      <c r="I5" s="821"/>
      <c r="J5" s="821"/>
      <c r="K5" s="821"/>
      <c r="L5" s="821"/>
      <c r="M5" s="821"/>
      <c r="N5" s="821"/>
      <c r="O5" s="821"/>
      <c r="P5" s="822"/>
      <c r="Q5" s="797" t="s">
        <v>375</v>
      </c>
      <c r="R5" s="798"/>
      <c r="S5" s="798"/>
      <c r="T5" s="798"/>
      <c r="U5" s="799"/>
      <c r="V5" s="797" t="s">
        <v>376</v>
      </c>
      <c r="W5" s="798"/>
      <c r="X5" s="798"/>
      <c r="Y5" s="798"/>
      <c r="Z5" s="799"/>
      <c r="AA5" s="797" t="s">
        <v>377</v>
      </c>
      <c r="AB5" s="798"/>
      <c r="AC5" s="798"/>
      <c r="AD5" s="798"/>
      <c r="AE5" s="798"/>
      <c r="AF5" s="830" t="s">
        <v>378</v>
      </c>
      <c r="AG5" s="798"/>
      <c r="AH5" s="798"/>
      <c r="AI5" s="798"/>
      <c r="AJ5" s="809"/>
      <c r="AK5" s="798" t="s">
        <v>379</v>
      </c>
      <c r="AL5" s="798"/>
      <c r="AM5" s="798"/>
      <c r="AN5" s="798"/>
      <c r="AO5" s="799"/>
      <c r="AP5" s="797" t="s">
        <v>380</v>
      </c>
      <c r="AQ5" s="798"/>
      <c r="AR5" s="798"/>
      <c r="AS5" s="798"/>
      <c r="AT5" s="799"/>
      <c r="AU5" s="797" t="s">
        <v>381</v>
      </c>
      <c r="AV5" s="798"/>
      <c r="AW5" s="798"/>
      <c r="AX5" s="798"/>
      <c r="AY5" s="809"/>
      <c r="AZ5" s="256"/>
      <c r="BA5" s="256"/>
      <c r="BB5" s="256"/>
      <c r="BC5" s="256"/>
      <c r="BD5" s="256"/>
      <c r="BE5" s="257"/>
      <c r="BF5" s="257"/>
      <c r="BG5" s="257"/>
      <c r="BH5" s="257"/>
      <c r="BI5" s="257"/>
      <c r="BJ5" s="257"/>
      <c r="BK5" s="257"/>
      <c r="BL5" s="257"/>
      <c r="BM5" s="257"/>
      <c r="BN5" s="257"/>
      <c r="BO5" s="257"/>
      <c r="BP5" s="257"/>
      <c r="BQ5" s="820" t="s">
        <v>382</v>
      </c>
      <c r="BR5" s="821"/>
      <c r="BS5" s="821"/>
      <c r="BT5" s="821"/>
      <c r="BU5" s="821"/>
      <c r="BV5" s="821"/>
      <c r="BW5" s="821"/>
      <c r="BX5" s="821"/>
      <c r="BY5" s="821"/>
      <c r="BZ5" s="821"/>
      <c r="CA5" s="821"/>
      <c r="CB5" s="821"/>
      <c r="CC5" s="821"/>
      <c r="CD5" s="821"/>
      <c r="CE5" s="821"/>
      <c r="CF5" s="821"/>
      <c r="CG5" s="822"/>
      <c r="CH5" s="797" t="s">
        <v>383</v>
      </c>
      <c r="CI5" s="798"/>
      <c r="CJ5" s="798"/>
      <c r="CK5" s="798"/>
      <c r="CL5" s="799"/>
      <c r="CM5" s="797" t="s">
        <v>384</v>
      </c>
      <c r="CN5" s="798"/>
      <c r="CO5" s="798"/>
      <c r="CP5" s="798"/>
      <c r="CQ5" s="799"/>
      <c r="CR5" s="797" t="s">
        <v>385</v>
      </c>
      <c r="CS5" s="798"/>
      <c r="CT5" s="798"/>
      <c r="CU5" s="798"/>
      <c r="CV5" s="799"/>
      <c r="CW5" s="797" t="s">
        <v>386</v>
      </c>
      <c r="CX5" s="798"/>
      <c r="CY5" s="798"/>
      <c r="CZ5" s="798"/>
      <c r="DA5" s="799"/>
      <c r="DB5" s="797" t="s">
        <v>387</v>
      </c>
      <c r="DC5" s="798"/>
      <c r="DD5" s="798"/>
      <c r="DE5" s="798"/>
      <c r="DF5" s="799"/>
      <c r="DG5" s="803" t="s">
        <v>388</v>
      </c>
      <c r="DH5" s="804"/>
      <c r="DI5" s="804"/>
      <c r="DJ5" s="804"/>
      <c r="DK5" s="805"/>
      <c r="DL5" s="803" t="s">
        <v>389</v>
      </c>
      <c r="DM5" s="804"/>
      <c r="DN5" s="804"/>
      <c r="DO5" s="804"/>
      <c r="DP5" s="805"/>
      <c r="DQ5" s="797" t="s">
        <v>390</v>
      </c>
      <c r="DR5" s="798"/>
      <c r="DS5" s="798"/>
      <c r="DT5" s="798"/>
      <c r="DU5" s="799"/>
      <c r="DV5" s="797" t="s">
        <v>381</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391</v>
      </c>
      <c r="C7" s="812"/>
      <c r="D7" s="812"/>
      <c r="E7" s="812"/>
      <c r="F7" s="812"/>
      <c r="G7" s="812"/>
      <c r="H7" s="812"/>
      <c r="I7" s="812"/>
      <c r="J7" s="812"/>
      <c r="K7" s="812"/>
      <c r="L7" s="812"/>
      <c r="M7" s="812"/>
      <c r="N7" s="812"/>
      <c r="O7" s="812"/>
      <c r="P7" s="813"/>
      <c r="Q7" s="814">
        <v>5219</v>
      </c>
      <c r="R7" s="815"/>
      <c r="S7" s="815"/>
      <c r="T7" s="815"/>
      <c r="U7" s="815"/>
      <c r="V7" s="815">
        <v>5066</v>
      </c>
      <c r="W7" s="815"/>
      <c r="X7" s="815"/>
      <c r="Y7" s="815"/>
      <c r="Z7" s="815"/>
      <c r="AA7" s="815">
        <v>154</v>
      </c>
      <c r="AB7" s="815"/>
      <c r="AC7" s="815"/>
      <c r="AD7" s="815"/>
      <c r="AE7" s="816"/>
      <c r="AF7" s="817">
        <v>149</v>
      </c>
      <c r="AG7" s="818"/>
      <c r="AH7" s="818"/>
      <c r="AI7" s="818"/>
      <c r="AJ7" s="819"/>
      <c r="AK7" s="854">
        <v>243</v>
      </c>
      <c r="AL7" s="855"/>
      <c r="AM7" s="855"/>
      <c r="AN7" s="855"/>
      <c r="AO7" s="855"/>
      <c r="AP7" s="855">
        <v>5332</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582</v>
      </c>
      <c r="BT7" s="859"/>
      <c r="BU7" s="859"/>
      <c r="BV7" s="859"/>
      <c r="BW7" s="859"/>
      <c r="BX7" s="859"/>
      <c r="BY7" s="859"/>
      <c r="BZ7" s="859"/>
      <c r="CA7" s="859"/>
      <c r="CB7" s="859"/>
      <c r="CC7" s="859"/>
      <c r="CD7" s="859"/>
      <c r="CE7" s="859"/>
      <c r="CF7" s="859"/>
      <c r="CG7" s="860"/>
      <c r="CH7" s="851">
        <v>4</v>
      </c>
      <c r="CI7" s="852"/>
      <c r="CJ7" s="852"/>
      <c r="CK7" s="852"/>
      <c r="CL7" s="853"/>
      <c r="CM7" s="851">
        <v>49</v>
      </c>
      <c r="CN7" s="852"/>
      <c r="CO7" s="852"/>
      <c r="CP7" s="852"/>
      <c r="CQ7" s="853"/>
      <c r="CR7" s="851">
        <v>32</v>
      </c>
      <c r="CS7" s="852"/>
      <c r="CT7" s="852"/>
      <c r="CU7" s="852"/>
      <c r="CV7" s="853"/>
      <c r="CW7" s="851" t="s">
        <v>589</v>
      </c>
      <c r="CX7" s="852"/>
      <c r="CY7" s="852"/>
      <c r="CZ7" s="852"/>
      <c r="DA7" s="853"/>
      <c r="DB7" s="851" t="s">
        <v>589</v>
      </c>
      <c r="DC7" s="852"/>
      <c r="DD7" s="852"/>
      <c r="DE7" s="852"/>
      <c r="DF7" s="853"/>
      <c r="DG7" s="851" t="s">
        <v>589</v>
      </c>
      <c r="DH7" s="852"/>
      <c r="DI7" s="852"/>
      <c r="DJ7" s="852"/>
      <c r="DK7" s="853"/>
      <c r="DL7" s="851" t="s">
        <v>589</v>
      </c>
      <c r="DM7" s="852"/>
      <c r="DN7" s="852"/>
      <c r="DO7" s="852"/>
      <c r="DP7" s="853"/>
      <c r="DQ7" s="851" t="s">
        <v>589</v>
      </c>
      <c r="DR7" s="852"/>
      <c r="DS7" s="852"/>
      <c r="DT7" s="852"/>
      <c r="DU7" s="853"/>
      <c r="DV7" s="832"/>
      <c r="DW7" s="833"/>
      <c r="DX7" s="833"/>
      <c r="DY7" s="833"/>
      <c r="DZ7" s="834"/>
      <c r="EA7" s="254"/>
    </row>
    <row r="8" spans="1:131" s="255" customFormat="1" ht="26.25" customHeight="1" x14ac:dyDescent="0.15">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392</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393</v>
      </c>
      <c r="B23" s="870" t="s">
        <v>394</v>
      </c>
      <c r="C23" s="871"/>
      <c r="D23" s="871"/>
      <c r="E23" s="871"/>
      <c r="F23" s="871"/>
      <c r="G23" s="871"/>
      <c r="H23" s="871"/>
      <c r="I23" s="871"/>
      <c r="J23" s="871"/>
      <c r="K23" s="871"/>
      <c r="L23" s="871"/>
      <c r="M23" s="871"/>
      <c r="N23" s="871"/>
      <c r="O23" s="871"/>
      <c r="P23" s="872"/>
      <c r="Q23" s="873"/>
      <c r="R23" s="874"/>
      <c r="S23" s="874"/>
      <c r="T23" s="874"/>
      <c r="U23" s="874"/>
      <c r="V23" s="874"/>
      <c r="W23" s="874"/>
      <c r="X23" s="874"/>
      <c r="Y23" s="874"/>
      <c r="Z23" s="874"/>
      <c r="AA23" s="874"/>
      <c r="AB23" s="874"/>
      <c r="AC23" s="874"/>
      <c r="AD23" s="874"/>
      <c r="AE23" s="875"/>
      <c r="AF23" s="876">
        <v>149</v>
      </c>
      <c r="AG23" s="874"/>
      <c r="AH23" s="874"/>
      <c r="AI23" s="874"/>
      <c r="AJ23" s="877"/>
      <c r="AK23" s="878"/>
      <c r="AL23" s="879"/>
      <c r="AM23" s="879"/>
      <c r="AN23" s="879"/>
      <c r="AO23" s="879"/>
      <c r="AP23" s="874"/>
      <c r="AQ23" s="874"/>
      <c r="AR23" s="874"/>
      <c r="AS23" s="874"/>
      <c r="AT23" s="874"/>
      <c r="AU23" s="880"/>
      <c r="AV23" s="880"/>
      <c r="AW23" s="880"/>
      <c r="AX23" s="880"/>
      <c r="AY23" s="881"/>
      <c r="AZ23" s="889" t="s">
        <v>178</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395</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396</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374</v>
      </c>
      <c r="B26" s="821"/>
      <c r="C26" s="821"/>
      <c r="D26" s="821"/>
      <c r="E26" s="821"/>
      <c r="F26" s="821"/>
      <c r="G26" s="821"/>
      <c r="H26" s="821"/>
      <c r="I26" s="821"/>
      <c r="J26" s="821"/>
      <c r="K26" s="821"/>
      <c r="L26" s="821"/>
      <c r="M26" s="821"/>
      <c r="N26" s="821"/>
      <c r="O26" s="821"/>
      <c r="P26" s="822"/>
      <c r="Q26" s="797" t="s">
        <v>397</v>
      </c>
      <c r="R26" s="798"/>
      <c r="S26" s="798"/>
      <c r="T26" s="798"/>
      <c r="U26" s="799"/>
      <c r="V26" s="797" t="s">
        <v>398</v>
      </c>
      <c r="W26" s="798"/>
      <c r="X26" s="798"/>
      <c r="Y26" s="798"/>
      <c r="Z26" s="799"/>
      <c r="AA26" s="797" t="s">
        <v>399</v>
      </c>
      <c r="AB26" s="798"/>
      <c r="AC26" s="798"/>
      <c r="AD26" s="798"/>
      <c r="AE26" s="798"/>
      <c r="AF26" s="892" t="s">
        <v>400</v>
      </c>
      <c r="AG26" s="893"/>
      <c r="AH26" s="893"/>
      <c r="AI26" s="893"/>
      <c r="AJ26" s="894"/>
      <c r="AK26" s="798" t="s">
        <v>401</v>
      </c>
      <c r="AL26" s="798"/>
      <c r="AM26" s="798"/>
      <c r="AN26" s="798"/>
      <c r="AO26" s="799"/>
      <c r="AP26" s="797" t="s">
        <v>402</v>
      </c>
      <c r="AQ26" s="798"/>
      <c r="AR26" s="798"/>
      <c r="AS26" s="798"/>
      <c r="AT26" s="799"/>
      <c r="AU26" s="797" t="s">
        <v>403</v>
      </c>
      <c r="AV26" s="798"/>
      <c r="AW26" s="798"/>
      <c r="AX26" s="798"/>
      <c r="AY26" s="799"/>
      <c r="AZ26" s="797" t="s">
        <v>404</v>
      </c>
      <c r="BA26" s="798"/>
      <c r="BB26" s="798"/>
      <c r="BC26" s="798"/>
      <c r="BD26" s="799"/>
      <c r="BE26" s="797" t="s">
        <v>381</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405</v>
      </c>
      <c r="C28" s="812"/>
      <c r="D28" s="812"/>
      <c r="E28" s="812"/>
      <c r="F28" s="812"/>
      <c r="G28" s="812"/>
      <c r="H28" s="812"/>
      <c r="I28" s="812"/>
      <c r="J28" s="812"/>
      <c r="K28" s="812"/>
      <c r="L28" s="812"/>
      <c r="M28" s="812"/>
      <c r="N28" s="812"/>
      <c r="O28" s="812"/>
      <c r="P28" s="813"/>
      <c r="Q28" s="902">
        <v>617</v>
      </c>
      <c r="R28" s="903"/>
      <c r="S28" s="903"/>
      <c r="T28" s="903"/>
      <c r="U28" s="903"/>
      <c r="V28" s="903">
        <v>551</v>
      </c>
      <c r="W28" s="903"/>
      <c r="X28" s="903"/>
      <c r="Y28" s="903"/>
      <c r="Z28" s="903"/>
      <c r="AA28" s="903">
        <v>66</v>
      </c>
      <c r="AB28" s="903"/>
      <c r="AC28" s="903"/>
      <c r="AD28" s="903"/>
      <c r="AE28" s="904"/>
      <c r="AF28" s="905">
        <v>66</v>
      </c>
      <c r="AG28" s="903"/>
      <c r="AH28" s="903"/>
      <c r="AI28" s="903"/>
      <c r="AJ28" s="906"/>
      <c r="AK28" s="907">
        <v>30</v>
      </c>
      <c r="AL28" s="898"/>
      <c r="AM28" s="898"/>
      <c r="AN28" s="898"/>
      <c r="AO28" s="898"/>
      <c r="AP28" s="898" t="s">
        <v>589</v>
      </c>
      <c r="AQ28" s="898"/>
      <c r="AR28" s="898"/>
      <c r="AS28" s="898"/>
      <c r="AT28" s="898"/>
      <c r="AU28" s="898" t="s">
        <v>589</v>
      </c>
      <c r="AV28" s="898"/>
      <c r="AW28" s="898"/>
      <c r="AX28" s="898"/>
      <c r="AY28" s="898"/>
      <c r="AZ28" s="899" t="s">
        <v>589</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406</v>
      </c>
      <c r="C29" s="836"/>
      <c r="D29" s="836"/>
      <c r="E29" s="836"/>
      <c r="F29" s="836"/>
      <c r="G29" s="836"/>
      <c r="H29" s="836"/>
      <c r="I29" s="836"/>
      <c r="J29" s="836"/>
      <c r="K29" s="836"/>
      <c r="L29" s="836"/>
      <c r="M29" s="836"/>
      <c r="N29" s="836"/>
      <c r="O29" s="836"/>
      <c r="P29" s="837"/>
      <c r="Q29" s="838">
        <v>330</v>
      </c>
      <c r="R29" s="839"/>
      <c r="S29" s="839"/>
      <c r="T29" s="839"/>
      <c r="U29" s="839"/>
      <c r="V29" s="839">
        <v>296</v>
      </c>
      <c r="W29" s="839"/>
      <c r="X29" s="839"/>
      <c r="Y29" s="839"/>
      <c r="Z29" s="839"/>
      <c r="AA29" s="839">
        <v>34</v>
      </c>
      <c r="AB29" s="839"/>
      <c r="AC29" s="839"/>
      <c r="AD29" s="839"/>
      <c r="AE29" s="840"/>
      <c r="AF29" s="841">
        <v>34</v>
      </c>
      <c r="AG29" s="842"/>
      <c r="AH29" s="842"/>
      <c r="AI29" s="842"/>
      <c r="AJ29" s="843"/>
      <c r="AK29" s="910">
        <v>44</v>
      </c>
      <c r="AL29" s="911"/>
      <c r="AM29" s="911"/>
      <c r="AN29" s="911"/>
      <c r="AO29" s="911"/>
      <c r="AP29" s="911" t="s">
        <v>589</v>
      </c>
      <c r="AQ29" s="911"/>
      <c r="AR29" s="911"/>
      <c r="AS29" s="911"/>
      <c r="AT29" s="911"/>
      <c r="AU29" s="911" t="s">
        <v>589</v>
      </c>
      <c r="AV29" s="911"/>
      <c r="AW29" s="911"/>
      <c r="AX29" s="911"/>
      <c r="AY29" s="911"/>
      <c r="AZ29" s="912" t="s">
        <v>589</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407</v>
      </c>
      <c r="C30" s="836"/>
      <c r="D30" s="836"/>
      <c r="E30" s="836"/>
      <c r="F30" s="836"/>
      <c r="G30" s="836"/>
      <c r="H30" s="836"/>
      <c r="I30" s="836"/>
      <c r="J30" s="836"/>
      <c r="K30" s="836"/>
      <c r="L30" s="836"/>
      <c r="M30" s="836"/>
      <c r="N30" s="836"/>
      <c r="O30" s="836"/>
      <c r="P30" s="837"/>
      <c r="Q30" s="838">
        <v>65</v>
      </c>
      <c r="R30" s="839"/>
      <c r="S30" s="839"/>
      <c r="T30" s="839"/>
      <c r="U30" s="839"/>
      <c r="V30" s="839">
        <v>64</v>
      </c>
      <c r="W30" s="839"/>
      <c r="X30" s="839"/>
      <c r="Y30" s="839"/>
      <c r="Z30" s="839"/>
      <c r="AA30" s="839">
        <v>1</v>
      </c>
      <c r="AB30" s="839"/>
      <c r="AC30" s="839"/>
      <c r="AD30" s="839"/>
      <c r="AE30" s="840"/>
      <c r="AF30" s="841">
        <v>1</v>
      </c>
      <c r="AG30" s="842"/>
      <c r="AH30" s="842"/>
      <c r="AI30" s="842"/>
      <c r="AJ30" s="843"/>
      <c r="AK30" s="910">
        <v>18</v>
      </c>
      <c r="AL30" s="911"/>
      <c r="AM30" s="911"/>
      <c r="AN30" s="911"/>
      <c r="AO30" s="911"/>
      <c r="AP30" s="911" t="s">
        <v>589</v>
      </c>
      <c r="AQ30" s="911"/>
      <c r="AR30" s="911"/>
      <c r="AS30" s="911"/>
      <c r="AT30" s="911"/>
      <c r="AU30" s="911" t="s">
        <v>589</v>
      </c>
      <c r="AV30" s="911"/>
      <c r="AW30" s="911"/>
      <c r="AX30" s="911"/>
      <c r="AY30" s="911"/>
      <c r="AZ30" s="912" t="s">
        <v>589</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408</v>
      </c>
      <c r="C31" s="836"/>
      <c r="D31" s="836"/>
      <c r="E31" s="836"/>
      <c r="F31" s="836"/>
      <c r="G31" s="836"/>
      <c r="H31" s="836"/>
      <c r="I31" s="836"/>
      <c r="J31" s="836"/>
      <c r="K31" s="836"/>
      <c r="L31" s="836"/>
      <c r="M31" s="836"/>
      <c r="N31" s="836"/>
      <c r="O31" s="836"/>
      <c r="P31" s="837"/>
      <c r="Q31" s="838">
        <v>40</v>
      </c>
      <c r="R31" s="839"/>
      <c r="S31" s="839"/>
      <c r="T31" s="839"/>
      <c r="U31" s="839"/>
      <c r="V31" s="839">
        <v>38</v>
      </c>
      <c r="W31" s="839"/>
      <c r="X31" s="839"/>
      <c r="Y31" s="839"/>
      <c r="Z31" s="839"/>
      <c r="AA31" s="839">
        <v>2</v>
      </c>
      <c r="AB31" s="839"/>
      <c r="AC31" s="839"/>
      <c r="AD31" s="839"/>
      <c r="AE31" s="840"/>
      <c r="AF31" s="841">
        <v>2</v>
      </c>
      <c r="AG31" s="842"/>
      <c r="AH31" s="842"/>
      <c r="AI31" s="842"/>
      <c r="AJ31" s="843"/>
      <c r="AK31" s="910">
        <v>31</v>
      </c>
      <c r="AL31" s="911"/>
      <c r="AM31" s="911"/>
      <c r="AN31" s="911"/>
      <c r="AO31" s="911"/>
      <c r="AP31" s="911" t="s">
        <v>589</v>
      </c>
      <c r="AQ31" s="911"/>
      <c r="AR31" s="911"/>
      <c r="AS31" s="911"/>
      <c r="AT31" s="911"/>
      <c r="AU31" s="911" t="s">
        <v>589</v>
      </c>
      <c r="AV31" s="911"/>
      <c r="AW31" s="911"/>
      <c r="AX31" s="911"/>
      <c r="AY31" s="911"/>
      <c r="AZ31" s="912" t="s">
        <v>589</v>
      </c>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409</v>
      </c>
      <c r="C32" s="836"/>
      <c r="D32" s="836"/>
      <c r="E32" s="836"/>
      <c r="F32" s="836"/>
      <c r="G32" s="836"/>
      <c r="H32" s="836"/>
      <c r="I32" s="836"/>
      <c r="J32" s="836"/>
      <c r="K32" s="836"/>
      <c r="L32" s="836"/>
      <c r="M32" s="836"/>
      <c r="N32" s="836"/>
      <c r="O32" s="836"/>
      <c r="P32" s="837"/>
      <c r="Q32" s="838">
        <v>583</v>
      </c>
      <c r="R32" s="839"/>
      <c r="S32" s="839"/>
      <c r="T32" s="839"/>
      <c r="U32" s="839"/>
      <c r="V32" s="839">
        <v>706</v>
      </c>
      <c r="W32" s="839"/>
      <c r="X32" s="839"/>
      <c r="Y32" s="839"/>
      <c r="Z32" s="839"/>
      <c r="AA32" s="839">
        <v>-123</v>
      </c>
      <c r="AB32" s="839"/>
      <c r="AC32" s="839"/>
      <c r="AD32" s="839"/>
      <c r="AE32" s="840"/>
      <c r="AF32" s="841">
        <v>382</v>
      </c>
      <c r="AG32" s="842"/>
      <c r="AH32" s="842"/>
      <c r="AI32" s="842"/>
      <c r="AJ32" s="843"/>
      <c r="AK32" s="910">
        <v>263</v>
      </c>
      <c r="AL32" s="911"/>
      <c r="AM32" s="911"/>
      <c r="AN32" s="911"/>
      <c r="AO32" s="911"/>
      <c r="AP32" s="911">
        <v>1100</v>
      </c>
      <c r="AQ32" s="911"/>
      <c r="AR32" s="911"/>
      <c r="AS32" s="911"/>
      <c r="AT32" s="911"/>
      <c r="AU32" s="911">
        <v>550</v>
      </c>
      <c r="AV32" s="911"/>
      <c r="AW32" s="911"/>
      <c r="AX32" s="911"/>
      <c r="AY32" s="911"/>
      <c r="AZ32" s="912" t="s">
        <v>589</v>
      </c>
      <c r="BA32" s="912"/>
      <c r="BB32" s="912"/>
      <c r="BC32" s="912"/>
      <c r="BD32" s="912"/>
      <c r="BE32" s="908" t="s">
        <v>410</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411</v>
      </c>
      <c r="C33" s="836"/>
      <c r="D33" s="836"/>
      <c r="E33" s="836"/>
      <c r="F33" s="836"/>
      <c r="G33" s="836"/>
      <c r="H33" s="836"/>
      <c r="I33" s="836"/>
      <c r="J33" s="836"/>
      <c r="K33" s="836"/>
      <c r="L33" s="836"/>
      <c r="M33" s="836"/>
      <c r="N33" s="836"/>
      <c r="O33" s="836"/>
      <c r="P33" s="837"/>
      <c r="Q33" s="838">
        <v>245</v>
      </c>
      <c r="R33" s="839"/>
      <c r="S33" s="839"/>
      <c r="T33" s="839"/>
      <c r="U33" s="839"/>
      <c r="V33" s="839">
        <v>243</v>
      </c>
      <c r="W33" s="839"/>
      <c r="X33" s="839"/>
      <c r="Y33" s="839"/>
      <c r="Z33" s="839"/>
      <c r="AA33" s="839">
        <v>2</v>
      </c>
      <c r="AB33" s="839"/>
      <c r="AC33" s="839"/>
      <c r="AD33" s="839"/>
      <c r="AE33" s="840"/>
      <c r="AF33" s="841">
        <v>2</v>
      </c>
      <c r="AG33" s="842"/>
      <c r="AH33" s="842"/>
      <c r="AI33" s="842"/>
      <c r="AJ33" s="843"/>
      <c r="AK33" s="910">
        <v>72</v>
      </c>
      <c r="AL33" s="911"/>
      <c r="AM33" s="911"/>
      <c r="AN33" s="911"/>
      <c r="AO33" s="911"/>
      <c r="AP33" s="911">
        <v>864</v>
      </c>
      <c r="AQ33" s="911"/>
      <c r="AR33" s="911"/>
      <c r="AS33" s="911"/>
      <c r="AT33" s="911"/>
      <c r="AU33" s="911">
        <v>432</v>
      </c>
      <c r="AV33" s="911"/>
      <c r="AW33" s="911"/>
      <c r="AX33" s="911"/>
      <c r="AY33" s="911"/>
      <c r="AZ33" s="912" t="s">
        <v>589</v>
      </c>
      <c r="BA33" s="912"/>
      <c r="BB33" s="912"/>
      <c r="BC33" s="912"/>
      <c r="BD33" s="912"/>
      <c r="BE33" s="908" t="s">
        <v>412</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t="s">
        <v>413</v>
      </c>
      <c r="C34" s="836"/>
      <c r="D34" s="836"/>
      <c r="E34" s="836"/>
      <c r="F34" s="836"/>
      <c r="G34" s="836"/>
      <c r="H34" s="836"/>
      <c r="I34" s="836"/>
      <c r="J34" s="836"/>
      <c r="K34" s="836"/>
      <c r="L34" s="836"/>
      <c r="M34" s="836"/>
      <c r="N34" s="836"/>
      <c r="O34" s="836"/>
      <c r="P34" s="837"/>
      <c r="Q34" s="838">
        <v>246</v>
      </c>
      <c r="R34" s="839"/>
      <c r="S34" s="839"/>
      <c r="T34" s="839"/>
      <c r="U34" s="839"/>
      <c r="V34" s="839">
        <v>243</v>
      </c>
      <c r="W34" s="839"/>
      <c r="X34" s="839"/>
      <c r="Y34" s="839"/>
      <c r="Z34" s="839"/>
      <c r="AA34" s="839">
        <v>3</v>
      </c>
      <c r="AB34" s="839"/>
      <c r="AC34" s="839"/>
      <c r="AD34" s="839"/>
      <c r="AE34" s="840"/>
      <c r="AF34" s="841">
        <v>3</v>
      </c>
      <c r="AG34" s="842"/>
      <c r="AH34" s="842"/>
      <c r="AI34" s="842"/>
      <c r="AJ34" s="843"/>
      <c r="AK34" s="910">
        <v>136</v>
      </c>
      <c r="AL34" s="911"/>
      <c r="AM34" s="911"/>
      <c r="AN34" s="911"/>
      <c r="AO34" s="911"/>
      <c r="AP34" s="911">
        <v>710</v>
      </c>
      <c r="AQ34" s="911"/>
      <c r="AR34" s="911"/>
      <c r="AS34" s="911"/>
      <c r="AT34" s="911"/>
      <c r="AU34" s="911">
        <v>710</v>
      </c>
      <c r="AV34" s="911"/>
      <c r="AW34" s="911"/>
      <c r="AX34" s="911"/>
      <c r="AY34" s="911"/>
      <c r="AZ34" s="912" t="s">
        <v>589</v>
      </c>
      <c r="BA34" s="912"/>
      <c r="BB34" s="912"/>
      <c r="BC34" s="912"/>
      <c r="BD34" s="912"/>
      <c r="BE34" s="908" t="s">
        <v>412</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414</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393</v>
      </c>
      <c r="B63" s="870" t="s">
        <v>415</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490</v>
      </c>
      <c r="AG63" s="922"/>
      <c r="AH63" s="922"/>
      <c r="AI63" s="922"/>
      <c r="AJ63" s="923"/>
      <c r="AK63" s="924"/>
      <c r="AL63" s="919"/>
      <c r="AM63" s="919"/>
      <c r="AN63" s="919"/>
      <c r="AO63" s="919"/>
      <c r="AP63" s="922"/>
      <c r="AQ63" s="922"/>
      <c r="AR63" s="922"/>
      <c r="AS63" s="922"/>
      <c r="AT63" s="922"/>
      <c r="AU63" s="922"/>
      <c r="AV63" s="922"/>
      <c r="AW63" s="922"/>
      <c r="AX63" s="922"/>
      <c r="AY63" s="922"/>
      <c r="AZ63" s="926"/>
      <c r="BA63" s="926"/>
      <c r="BB63" s="926"/>
      <c r="BC63" s="926"/>
      <c r="BD63" s="926"/>
      <c r="BE63" s="927"/>
      <c r="BF63" s="927"/>
      <c r="BG63" s="927"/>
      <c r="BH63" s="927"/>
      <c r="BI63" s="928"/>
      <c r="BJ63" s="929" t="s">
        <v>178</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416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417</v>
      </c>
      <c r="B66" s="821"/>
      <c r="C66" s="821"/>
      <c r="D66" s="821"/>
      <c r="E66" s="821"/>
      <c r="F66" s="821"/>
      <c r="G66" s="821"/>
      <c r="H66" s="821"/>
      <c r="I66" s="821"/>
      <c r="J66" s="821"/>
      <c r="K66" s="821"/>
      <c r="L66" s="821"/>
      <c r="M66" s="821"/>
      <c r="N66" s="821"/>
      <c r="O66" s="821"/>
      <c r="P66" s="822"/>
      <c r="Q66" s="797" t="s">
        <v>418</v>
      </c>
      <c r="R66" s="798"/>
      <c r="S66" s="798"/>
      <c r="T66" s="798"/>
      <c r="U66" s="799"/>
      <c r="V66" s="797" t="s">
        <v>419</v>
      </c>
      <c r="W66" s="798"/>
      <c r="X66" s="798"/>
      <c r="Y66" s="798"/>
      <c r="Z66" s="799"/>
      <c r="AA66" s="797" t="s">
        <v>420</v>
      </c>
      <c r="AB66" s="798"/>
      <c r="AC66" s="798"/>
      <c r="AD66" s="798"/>
      <c r="AE66" s="799"/>
      <c r="AF66" s="932" t="s">
        <v>400</v>
      </c>
      <c r="AG66" s="893"/>
      <c r="AH66" s="893"/>
      <c r="AI66" s="893"/>
      <c r="AJ66" s="933"/>
      <c r="AK66" s="797" t="s">
        <v>401</v>
      </c>
      <c r="AL66" s="821"/>
      <c r="AM66" s="821"/>
      <c r="AN66" s="821"/>
      <c r="AO66" s="822"/>
      <c r="AP66" s="797" t="s">
        <v>402</v>
      </c>
      <c r="AQ66" s="798"/>
      <c r="AR66" s="798"/>
      <c r="AS66" s="798"/>
      <c r="AT66" s="799"/>
      <c r="AU66" s="797" t="s">
        <v>421</v>
      </c>
      <c r="AV66" s="798"/>
      <c r="AW66" s="798"/>
      <c r="AX66" s="798"/>
      <c r="AY66" s="799"/>
      <c r="AZ66" s="797" t="s">
        <v>381</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578</v>
      </c>
      <c r="C68" s="950"/>
      <c r="D68" s="950"/>
      <c r="E68" s="950"/>
      <c r="F68" s="950"/>
      <c r="G68" s="950"/>
      <c r="H68" s="950"/>
      <c r="I68" s="950"/>
      <c r="J68" s="950"/>
      <c r="K68" s="950"/>
      <c r="L68" s="950"/>
      <c r="M68" s="950"/>
      <c r="N68" s="950"/>
      <c r="O68" s="950"/>
      <c r="P68" s="951"/>
      <c r="Q68" s="952">
        <v>966</v>
      </c>
      <c r="R68" s="946"/>
      <c r="S68" s="946"/>
      <c r="T68" s="946"/>
      <c r="U68" s="946"/>
      <c r="V68" s="946">
        <v>950</v>
      </c>
      <c r="W68" s="946"/>
      <c r="X68" s="946"/>
      <c r="Y68" s="946"/>
      <c r="Z68" s="946"/>
      <c r="AA68" s="946">
        <v>16</v>
      </c>
      <c r="AB68" s="946"/>
      <c r="AC68" s="946"/>
      <c r="AD68" s="946"/>
      <c r="AE68" s="946"/>
      <c r="AF68" s="946">
        <v>16</v>
      </c>
      <c r="AG68" s="946"/>
      <c r="AH68" s="946"/>
      <c r="AI68" s="946"/>
      <c r="AJ68" s="946"/>
      <c r="AK68" s="946" t="s">
        <v>589</v>
      </c>
      <c r="AL68" s="946"/>
      <c r="AM68" s="946"/>
      <c r="AN68" s="946"/>
      <c r="AO68" s="946"/>
      <c r="AP68" s="946" t="s">
        <v>589</v>
      </c>
      <c r="AQ68" s="946"/>
      <c r="AR68" s="946"/>
      <c r="AS68" s="946"/>
      <c r="AT68" s="946"/>
      <c r="AU68" s="946" t="s">
        <v>589</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579</v>
      </c>
      <c r="C69" s="954"/>
      <c r="D69" s="954"/>
      <c r="E69" s="954"/>
      <c r="F69" s="954"/>
      <c r="G69" s="954"/>
      <c r="H69" s="954"/>
      <c r="I69" s="954"/>
      <c r="J69" s="954"/>
      <c r="K69" s="954"/>
      <c r="L69" s="954"/>
      <c r="M69" s="954"/>
      <c r="N69" s="954"/>
      <c r="O69" s="954"/>
      <c r="P69" s="955"/>
      <c r="Q69" s="956">
        <v>565</v>
      </c>
      <c r="R69" s="911"/>
      <c r="S69" s="911"/>
      <c r="T69" s="911"/>
      <c r="U69" s="911"/>
      <c r="V69" s="911">
        <v>539</v>
      </c>
      <c r="W69" s="911"/>
      <c r="X69" s="911"/>
      <c r="Y69" s="911"/>
      <c r="Z69" s="911"/>
      <c r="AA69" s="911">
        <v>26</v>
      </c>
      <c r="AB69" s="911"/>
      <c r="AC69" s="911"/>
      <c r="AD69" s="911"/>
      <c r="AE69" s="911"/>
      <c r="AF69" s="911">
        <v>26</v>
      </c>
      <c r="AG69" s="911"/>
      <c r="AH69" s="911"/>
      <c r="AI69" s="911"/>
      <c r="AJ69" s="911"/>
      <c r="AK69" s="911" t="s">
        <v>589</v>
      </c>
      <c r="AL69" s="911"/>
      <c r="AM69" s="911"/>
      <c r="AN69" s="911"/>
      <c r="AO69" s="911"/>
      <c r="AP69" s="911">
        <v>1652</v>
      </c>
      <c r="AQ69" s="911"/>
      <c r="AR69" s="911"/>
      <c r="AS69" s="911"/>
      <c r="AT69" s="911"/>
      <c r="AU69" s="911">
        <v>149</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580</v>
      </c>
      <c r="C70" s="954"/>
      <c r="D70" s="954"/>
      <c r="E70" s="954"/>
      <c r="F70" s="954"/>
      <c r="G70" s="954"/>
      <c r="H70" s="954"/>
      <c r="I70" s="954"/>
      <c r="J70" s="954"/>
      <c r="K70" s="954"/>
      <c r="L70" s="954"/>
      <c r="M70" s="954"/>
      <c r="N70" s="954"/>
      <c r="O70" s="954"/>
      <c r="P70" s="955"/>
      <c r="Q70" s="956">
        <v>17</v>
      </c>
      <c r="R70" s="911"/>
      <c r="S70" s="911"/>
      <c r="T70" s="911"/>
      <c r="U70" s="911"/>
      <c r="V70" s="911">
        <v>14</v>
      </c>
      <c r="W70" s="911"/>
      <c r="X70" s="911"/>
      <c r="Y70" s="911"/>
      <c r="Z70" s="911"/>
      <c r="AA70" s="911">
        <v>3</v>
      </c>
      <c r="AB70" s="911"/>
      <c r="AC70" s="911"/>
      <c r="AD70" s="911"/>
      <c r="AE70" s="911"/>
      <c r="AF70" s="911">
        <v>3</v>
      </c>
      <c r="AG70" s="911"/>
      <c r="AH70" s="911"/>
      <c r="AI70" s="911"/>
      <c r="AJ70" s="911"/>
      <c r="AK70" s="911" t="s">
        <v>589</v>
      </c>
      <c r="AL70" s="911"/>
      <c r="AM70" s="911"/>
      <c r="AN70" s="911"/>
      <c r="AO70" s="911"/>
      <c r="AP70" s="911" t="s">
        <v>589</v>
      </c>
      <c r="AQ70" s="911"/>
      <c r="AR70" s="911"/>
      <c r="AS70" s="911"/>
      <c r="AT70" s="911"/>
      <c r="AU70" s="911" t="s">
        <v>589</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581</v>
      </c>
      <c r="C71" s="954"/>
      <c r="D71" s="954"/>
      <c r="E71" s="954"/>
      <c r="F71" s="954"/>
      <c r="G71" s="954"/>
      <c r="H71" s="954"/>
      <c r="I71" s="954"/>
      <c r="J71" s="954"/>
      <c r="K71" s="954"/>
      <c r="L71" s="954"/>
      <c r="M71" s="954"/>
      <c r="N71" s="954"/>
      <c r="O71" s="954"/>
      <c r="P71" s="955"/>
      <c r="Q71" s="956">
        <v>3402</v>
      </c>
      <c r="R71" s="911"/>
      <c r="S71" s="911"/>
      <c r="T71" s="911"/>
      <c r="U71" s="911"/>
      <c r="V71" s="911">
        <v>3403</v>
      </c>
      <c r="W71" s="911"/>
      <c r="X71" s="911"/>
      <c r="Y71" s="911"/>
      <c r="Z71" s="911"/>
      <c r="AA71" s="911">
        <v>-1</v>
      </c>
      <c r="AB71" s="911"/>
      <c r="AC71" s="911"/>
      <c r="AD71" s="911"/>
      <c r="AE71" s="911"/>
      <c r="AF71" s="911">
        <v>-1</v>
      </c>
      <c r="AG71" s="911"/>
      <c r="AH71" s="911"/>
      <c r="AI71" s="911"/>
      <c r="AJ71" s="911"/>
      <c r="AK71" s="911" t="s">
        <v>589</v>
      </c>
      <c r="AL71" s="911"/>
      <c r="AM71" s="911"/>
      <c r="AN71" s="911"/>
      <c r="AO71" s="911"/>
      <c r="AP71" s="911">
        <v>3343</v>
      </c>
      <c r="AQ71" s="911"/>
      <c r="AR71" s="911"/>
      <c r="AS71" s="911"/>
      <c r="AT71" s="911"/>
      <c r="AU71" s="911" t="s">
        <v>589</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c r="C72" s="954"/>
      <c r="D72" s="954"/>
      <c r="E72" s="954"/>
      <c r="F72" s="954"/>
      <c r="G72" s="954"/>
      <c r="H72" s="954"/>
      <c r="I72" s="954"/>
      <c r="J72" s="954"/>
      <c r="K72" s="954"/>
      <c r="L72" s="954"/>
      <c r="M72" s="954"/>
      <c r="N72" s="954"/>
      <c r="O72" s="954"/>
      <c r="P72" s="955"/>
      <c r="Q72" s="956"/>
      <c r="R72" s="911"/>
      <c r="S72" s="911"/>
      <c r="T72" s="911"/>
      <c r="U72" s="911"/>
      <c r="V72" s="911"/>
      <c r="W72" s="911"/>
      <c r="X72" s="911"/>
      <c r="Y72" s="911"/>
      <c r="Z72" s="911"/>
      <c r="AA72" s="911"/>
      <c r="AB72" s="911"/>
      <c r="AC72" s="911"/>
      <c r="AD72" s="911"/>
      <c r="AE72" s="911"/>
      <c r="AF72" s="911"/>
      <c r="AG72" s="911"/>
      <c r="AH72" s="911"/>
      <c r="AI72" s="911"/>
      <c r="AJ72" s="911"/>
      <c r="AK72" s="911"/>
      <c r="AL72" s="911"/>
      <c r="AM72" s="911"/>
      <c r="AN72" s="911"/>
      <c r="AO72" s="911"/>
      <c r="AP72" s="911"/>
      <c r="AQ72" s="911"/>
      <c r="AR72" s="911"/>
      <c r="AS72" s="911"/>
      <c r="AT72" s="911"/>
      <c r="AU72" s="911"/>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c r="C73" s="954"/>
      <c r="D73" s="954"/>
      <c r="E73" s="954"/>
      <c r="F73" s="954"/>
      <c r="G73" s="954"/>
      <c r="H73" s="954"/>
      <c r="I73" s="954"/>
      <c r="J73" s="954"/>
      <c r="K73" s="954"/>
      <c r="L73" s="954"/>
      <c r="M73" s="954"/>
      <c r="N73" s="954"/>
      <c r="O73" s="954"/>
      <c r="P73" s="955"/>
      <c r="Q73" s="956"/>
      <c r="R73" s="911"/>
      <c r="S73" s="911"/>
      <c r="T73" s="911"/>
      <c r="U73" s="911"/>
      <c r="V73" s="911"/>
      <c r="W73" s="911"/>
      <c r="X73" s="911"/>
      <c r="Y73" s="911"/>
      <c r="Z73" s="911"/>
      <c r="AA73" s="911"/>
      <c r="AB73" s="911"/>
      <c r="AC73" s="911"/>
      <c r="AD73" s="911"/>
      <c r="AE73" s="911"/>
      <c r="AF73" s="911"/>
      <c r="AG73" s="911"/>
      <c r="AH73" s="911"/>
      <c r="AI73" s="911"/>
      <c r="AJ73" s="911"/>
      <c r="AK73" s="911"/>
      <c r="AL73" s="911"/>
      <c r="AM73" s="911"/>
      <c r="AN73" s="911"/>
      <c r="AO73" s="911"/>
      <c r="AP73" s="911"/>
      <c r="AQ73" s="911"/>
      <c r="AR73" s="911"/>
      <c r="AS73" s="911"/>
      <c r="AT73" s="911"/>
      <c r="AU73" s="911"/>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c r="C74" s="954"/>
      <c r="D74" s="954"/>
      <c r="E74" s="954"/>
      <c r="F74" s="954"/>
      <c r="G74" s="954"/>
      <c r="H74" s="954"/>
      <c r="I74" s="954"/>
      <c r="J74" s="954"/>
      <c r="K74" s="954"/>
      <c r="L74" s="954"/>
      <c r="M74" s="954"/>
      <c r="N74" s="954"/>
      <c r="O74" s="954"/>
      <c r="P74" s="955"/>
      <c r="Q74" s="956"/>
      <c r="R74" s="911"/>
      <c r="S74" s="911"/>
      <c r="T74" s="911"/>
      <c r="U74" s="911"/>
      <c r="V74" s="911"/>
      <c r="W74" s="911"/>
      <c r="X74" s="911"/>
      <c r="Y74" s="911"/>
      <c r="Z74" s="911"/>
      <c r="AA74" s="911"/>
      <c r="AB74" s="911"/>
      <c r="AC74" s="911"/>
      <c r="AD74" s="911"/>
      <c r="AE74" s="911"/>
      <c r="AF74" s="911"/>
      <c r="AG74" s="911"/>
      <c r="AH74" s="911"/>
      <c r="AI74" s="911"/>
      <c r="AJ74" s="911"/>
      <c r="AK74" s="911"/>
      <c r="AL74" s="911"/>
      <c r="AM74" s="911"/>
      <c r="AN74" s="911"/>
      <c r="AO74" s="911"/>
      <c r="AP74" s="911"/>
      <c r="AQ74" s="911"/>
      <c r="AR74" s="911"/>
      <c r="AS74" s="911"/>
      <c r="AT74" s="911"/>
      <c r="AU74" s="911"/>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393</v>
      </c>
      <c r="B88" s="870" t="s">
        <v>422</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c r="AG88" s="922"/>
      <c r="AH88" s="922"/>
      <c r="AI88" s="922"/>
      <c r="AJ88" s="922"/>
      <c r="AK88" s="919"/>
      <c r="AL88" s="919"/>
      <c r="AM88" s="919"/>
      <c r="AN88" s="919"/>
      <c r="AO88" s="919"/>
      <c r="AP88" s="922"/>
      <c r="AQ88" s="922"/>
      <c r="AR88" s="922"/>
      <c r="AS88" s="922"/>
      <c r="AT88" s="922"/>
      <c r="AU88" s="922"/>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393</v>
      </c>
      <c r="BR102" s="870" t="s">
        <v>423</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c r="CS102" s="930"/>
      <c r="CT102" s="930"/>
      <c r="CU102" s="930"/>
      <c r="CV102" s="973"/>
      <c r="CW102" s="972"/>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424</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425</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428</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429</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430</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431</v>
      </c>
      <c r="AB109" s="975"/>
      <c r="AC109" s="975"/>
      <c r="AD109" s="975"/>
      <c r="AE109" s="976"/>
      <c r="AF109" s="974" t="s">
        <v>312</v>
      </c>
      <c r="AG109" s="975"/>
      <c r="AH109" s="975"/>
      <c r="AI109" s="975"/>
      <c r="AJ109" s="976"/>
      <c r="AK109" s="974" t="s">
        <v>311</v>
      </c>
      <c r="AL109" s="975"/>
      <c r="AM109" s="975"/>
      <c r="AN109" s="975"/>
      <c r="AO109" s="976"/>
      <c r="AP109" s="974" t="s">
        <v>432</v>
      </c>
      <c r="AQ109" s="975"/>
      <c r="AR109" s="975"/>
      <c r="AS109" s="975"/>
      <c r="AT109" s="977"/>
      <c r="AU109" s="994" t="s">
        <v>430</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431</v>
      </c>
      <c r="BR109" s="975"/>
      <c r="BS109" s="975"/>
      <c r="BT109" s="975"/>
      <c r="BU109" s="976"/>
      <c r="BV109" s="974" t="s">
        <v>312</v>
      </c>
      <c r="BW109" s="975"/>
      <c r="BX109" s="975"/>
      <c r="BY109" s="975"/>
      <c r="BZ109" s="976"/>
      <c r="CA109" s="974" t="s">
        <v>311</v>
      </c>
      <c r="CB109" s="975"/>
      <c r="CC109" s="975"/>
      <c r="CD109" s="975"/>
      <c r="CE109" s="976"/>
      <c r="CF109" s="995" t="s">
        <v>432</v>
      </c>
      <c r="CG109" s="995"/>
      <c r="CH109" s="995"/>
      <c r="CI109" s="995"/>
      <c r="CJ109" s="995"/>
      <c r="CK109" s="974" t="s">
        <v>433</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431</v>
      </c>
      <c r="DH109" s="975"/>
      <c r="DI109" s="975"/>
      <c r="DJ109" s="975"/>
      <c r="DK109" s="976"/>
      <c r="DL109" s="974" t="s">
        <v>312</v>
      </c>
      <c r="DM109" s="975"/>
      <c r="DN109" s="975"/>
      <c r="DO109" s="975"/>
      <c r="DP109" s="976"/>
      <c r="DQ109" s="974" t="s">
        <v>311</v>
      </c>
      <c r="DR109" s="975"/>
      <c r="DS109" s="975"/>
      <c r="DT109" s="975"/>
      <c r="DU109" s="976"/>
      <c r="DV109" s="974" t="s">
        <v>432</v>
      </c>
      <c r="DW109" s="975"/>
      <c r="DX109" s="975"/>
      <c r="DY109" s="975"/>
      <c r="DZ109" s="977"/>
    </row>
    <row r="110" spans="1:131" s="246" customFormat="1" ht="26.25" customHeight="1" x14ac:dyDescent="0.15">
      <c r="A110" s="978" t="s">
        <v>434</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428228</v>
      </c>
      <c r="AB110" s="982"/>
      <c r="AC110" s="982"/>
      <c r="AD110" s="982"/>
      <c r="AE110" s="983"/>
      <c r="AF110" s="984">
        <v>449401</v>
      </c>
      <c r="AG110" s="982"/>
      <c r="AH110" s="982"/>
      <c r="AI110" s="982"/>
      <c r="AJ110" s="983"/>
      <c r="AK110" s="984">
        <v>446628</v>
      </c>
      <c r="AL110" s="982"/>
      <c r="AM110" s="982"/>
      <c r="AN110" s="982"/>
      <c r="AO110" s="983"/>
      <c r="AP110" s="985">
        <v>18.7</v>
      </c>
      <c r="AQ110" s="986"/>
      <c r="AR110" s="986"/>
      <c r="AS110" s="986"/>
      <c r="AT110" s="987"/>
      <c r="AU110" s="988" t="s">
        <v>72</v>
      </c>
      <c r="AV110" s="989"/>
      <c r="AW110" s="989"/>
      <c r="AX110" s="989"/>
      <c r="AY110" s="989"/>
      <c r="AZ110" s="1030" t="s">
        <v>435</v>
      </c>
      <c r="BA110" s="979"/>
      <c r="BB110" s="979"/>
      <c r="BC110" s="979"/>
      <c r="BD110" s="979"/>
      <c r="BE110" s="979"/>
      <c r="BF110" s="979"/>
      <c r="BG110" s="979"/>
      <c r="BH110" s="979"/>
      <c r="BI110" s="979"/>
      <c r="BJ110" s="979"/>
      <c r="BK110" s="979"/>
      <c r="BL110" s="979"/>
      <c r="BM110" s="979"/>
      <c r="BN110" s="979"/>
      <c r="BO110" s="979"/>
      <c r="BP110" s="980"/>
      <c r="BQ110" s="1016">
        <v>4584932</v>
      </c>
      <c r="BR110" s="1017"/>
      <c r="BS110" s="1017"/>
      <c r="BT110" s="1017"/>
      <c r="BU110" s="1017"/>
      <c r="BV110" s="1017">
        <v>5101876</v>
      </c>
      <c r="BW110" s="1017"/>
      <c r="BX110" s="1017"/>
      <c r="BY110" s="1017"/>
      <c r="BZ110" s="1017"/>
      <c r="CA110" s="1017">
        <v>5331841</v>
      </c>
      <c r="CB110" s="1017"/>
      <c r="CC110" s="1017"/>
      <c r="CD110" s="1017"/>
      <c r="CE110" s="1017"/>
      <c r="CF110" s="1031">
        <v>223.6</v>
      </c>
      <c r="CG110" s="1032"/>
      <c r="CH110" s="1032"/>
      <c r="CI110" s="1032"/>
      <c r="CJ110" s="1032"/>
      <c r="CK110" s="1033" t="s">
        <v>436</v>
      </c>
      <c r="CL110" s="1034"/>
      <c r="CM110" s="1013" t="s">
        <v>437</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438</v>
      </c>
      <c r="DH110" s="1017"/>
      <c r="DI110" s="1017"/>
      <c r="DJ110" s="1017"/>
      <c r="DK110" s="1017"/>
      <c r="DL110" s="1017" t="s">
        <v>438</v>
      </c>
      <c r="DM110" s="1017"/>
      <c r="DN110" s="1017"/>
      <c r="DO110" s="1017"/>
      <c r="DP110" s="1017"/>
      <c r="DQ110" s="1017" t="s">
        <v>438</v>
      </c>
      <c r="DR110" s="1017"/>
      <c r="DS110" s="1017"/>
      <c r="DT110" s="1017"/>
      <c r="DU110" s="1017"/>
      <c r="DV110" s="1018" t="s">
        <v>178</v>
      </c>
      <c r="DW110" s="1018"/>
      <c r="DX110" s="1018"/>
      <c r="DY110" s="1018"/>
      <c r="DZ110" s="1019"/>
    </row>
    <row r="111" spans="1:131" s="246" customFormat="1" ht="26.25" customHeight="1" x14ac:dyDescent="0.15">
      <c r="A111" s="1020" t="s">
        <v>439</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178</v>
      </c>
      <c r="AB111" s="1024"/>
      <c r="AC111" s="1024"/>
      <c r="AD111" s="1024"/>
      <c r="AE111" s="1025"/>
      <c r="AF111" s="1026" t="s">
        <v>440</v>
      </c>
      <c r="AG111" s="1024"/>
      <c r="AH111" s="1024"/>
      <c r="AI111" s="1024"/>
      <c r="AJ111" s="1025"/>
      <c r="AK111" s="1026" t="s">
        <v>438</v>
      </c>
      <c r="AL111" s="1024"/>
      <c r="AM111" s="1024"/>
      <c r="AN111" s="1024"/>
      <c r="AO111" s="1025"/>
      <c r="AP111" s="1027" t="s">
        <v>438</v>
      </c>
      <c r="AQ111" s="1028"/>
      <c r="AR111" s="1028"/>
      <c r="AS111" s="1028"/>
      <c r="AT111" s="1029"/>
      <c r="AU111" s="990"/>
      <c r="AV111" s="991"/>
      <c r="AW111" s="991"/>
      <c r="AX111" s="991"/>
      <c r="AY111" s="991"/>
      <c r="AZ111" s="1039" t="s">
        <v>441</v>
      </c>
      <c r="BA111" s="1040"/>
      <c r="BB111" s="1040"/>
      <c r="BC111" s="1040"/>
      <c r="BD111" s="1040"/>
      <c r="BE111" s="1040"/>
      <c r="BF111" s="1040"/>
      <c r="BG111" s="1040"/>
      <c r="BH111" s="1040"/>
      <c r="BI111" s="1040"/>
      <c r="BJ111" s="1040"/>
      <c r="BK111" s="1040"/>
      <c r="BL111" s="1040"/>
      <c r="BM111" s="1040"/>
      <c r="BN111" s="1040"/>
      <c r="BO111" s="1040"/>
      <c r="BP111" s="1041"/>
      <c r="BQ111" s="1009">
        <v>14277</v>
      </c>
      <c r="BR111" s="1010"/>
      <c r="BS111" s="1010"/>
      <c r="BT111" s="1010"/>
      <c r="BU111" s="1010"/>
      <c r="BV111" s="1010">
        <v>7326</v>
      </c>
      <c r="BW111" s="1010"/>
      <c r="BX111" s="1010"/>
      <c r="BY111" s="1010"/>
      <c r="BZ111" s="1010"/>
      <c r="CA111" s="1010" t="s">
        <v>440</v>
      </c>
      <c r="CB111" s="1010"/>
      <c r="CC111" s="1010"/>
      <c r="CD111" s="1010"/>
      <c r="CE111" s="1010"/>
      <c r="CF111" s="1004" t="s">
        <v>442</v>
      </c>
      <c r="CG111" s="1005"/>
      <c r="CH111" s="1005"/>
      <c r="CI111" s="1005"/>
      <c r="CJ111" s="1005"/>
      <c r="CK111" s="1035"/>
      <c r="CL111" s="1036"/>
      <c r="CM111" s="1006" t="s">
        <v>443</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178</v>
      </c>
      <c r="DH111" s="1010"/>
      <c r="DI111" s="1010"/>
      <c r="DJ111" s="1010"/>
      <c r="DK111" s="1010"/>
      <c r="DL111" s="1010" t="s">
        <v>178</v>
      </c>
      <c r="DM111" s="1010"/>
      <c r="DN111" s="1010"/>
      <c r="DO111" s="1010"/>
      <c r="DP111" s="1010"/>
      <c r="DQ111" s="1010" t="s">
        <v>444</v>
      </c>
      <c r="DR111" s="1010"/>
      <c r="DS111" s="1010"/>
      <c r="DT111" s="1010"/>
      <c r="DU111" s="1010"/>
      <c r="DV111" s="1011" t="s">
        <v>438</v>
      </c>
      <c r="DW111" s="1011"/>
      <c r="DX111" s="1011"/>
      <c r="DY111" s="1011"/>
      <c r="DZ111" s="1012"/>
    </row>
    <row r="112" spans="1:131" s="246" customFormat="1" ht="26.25" customHeight="1" x14ac:dyDescent="0.15">
      <c r="A112" s="1042" t="s">
        <v>445</v>
      </c>
      <c r="B112" s="1043"/>
      <c r="C112" s="1040" t="s">
        <v>446</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442</v>
      </c>
      <c r="AB112" s="1049"/>
      <c r="AC112" s="1049"/>
      <c r="AD112" s="1049"/>
      <c r="AE112" s="1050"/>
      <c r="AF112" s="1051" t="s">
        <v>438</v>
      </c>
      <c r="AG112" s="1049"/>
      <c r="AH112" s="1049"/>
      <c r="AI112" s="1049"/>
      <c r="AJ112" s="1050"/>
      <c r="AK112" s="1051" t="s">
        <v>442</v>
      </c>
      <c r="AL112" s="1049"/>
      <c r="AM112" s="1049"/>
      <c r="AN112" s="1049"/>
      <c r="AO112" s="1050"/>
      <c r="AP112" s="1052" t="s">
        <v>438</v>
      </c>
      <c r="AQ112" s="1053"/>
      <c r="AR112" s="1053"/>
      <c r="AS112" s="1053"/>
      <c r="AT112" s="1054"/>
      <c r="AU112" s="990"/>
      <c r="AV112" s="991"/>
      <c r="AW112" s="991"/>
      <c r="AX112" s="991"/>
      <c r="AY112" s="991"/>
      <c r="AZ112" s="1039" t="s">
        <v>447</v>
      </c>
      <c r="BA112" s="1040"/>
      <c r="BB112" s="1040"/>
      <c r="BC112" s="1040"/>
      <c r="BD112" s="1040"/>
      <c r="BE112" s="1040"/>
      <c r="BF112" s="1040"/>
      <c r="BG112" s="1040"/>
      <c r="BH112" s="1040"/>
      <c r="BI112" s="1040"/>
      <c r="BJ112" s="1040"/>
      <c r="BK112" s="1040"/>
      <c r="BL112" s="1040"/>
      <c r="BM112" s="1040"/>
      <c r="BN112" s="1040"/>
      <c r="BO112" s="1040"/>
      <c r="BP112" s="1041"/>
      <c r="BQ112" s="1009">
        <v>2070804</v>
      </c>
      <c r="BR112" s="1010"/>
      <c r="BS112" s="1010"/>
      <c r="BT112" s="1010"/>
      <c r="BU112" s="1010"/>
      <c r="BV112" s="1010">
        <v>2058783</v>
      </c>
      <c r="BW112" s="1010"/>
      <c r="BX112" s="1010"/>
      <c r="BY112" s="1010"/>
      <c r="BZ112" s="1010"/>
      <c r="CA112" s="1010">
        <v>1910559</v>
      </c>
      <c r="CB112" s="1010"/>
      <c r="CC112" s="1010"/>
      <c r="CD112" s="1010"/>
      <c r="CE112" s="1010"/>
      <c r="CF112" s="1004">
        <v>80.099999999999994</v>
      </c>
      <c r="CG112" s="1005"/>
      <c r="CH112" s="1005"/>
      <c r="CI112" s="1005"/>
      <c r="CJ112" s="1005"/>
      <c r="CK112" s="1035"/>
      <c r="CL112" s="1036"/>
      <c r="CM112" s="1006" t="s">
        <v>448</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442</v>
      </c>
      <c r="DH112" s="1010"/>
      <c r="DI112" s="1010"/>
      <c r="DJ112" s="1010"/>
      <c r="DK112" s="1010"/>
      <c r="DL112" s="1010" t="s">
        <v>178</v>
      </c>
      <c r="DM112" s="1010"/>
      <c r="DN112" s="1010"/>
      <c r="DO112" s="1010"/>
      <c r="DP112" s="1010"/>
      <c r="DQ112" s="1010" t="s">
        <v>440</v>
      </c>
      <c r="DR112" s="1010"/>
      <c r="DS112" s="1010"/>
      <c r="DT112" s="1010"/>
      <c r="DU112" s="1010"/>
      <c r="DV112" s="1011" t="s">
        <v>178</v>
      </c>
      <c r="DW112" s="1011"/>
      <c r="DX112" s="1011"/>
      <c r="DY112" s="1011"/>
      <c r="DZ112" s="1012"/>
    </row>
    <row r="113" spans="1:130" s="246" customFormat="1" ht="26.25" customHeight="1" x14ac:dyDescent="0.15">
      <c r="A113" s="1044"/>
      <c r="B113" s="1045"/>
      <c r="C113" s="1040" t="s">
        <v>449</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204764</v>
      </c>
      <c r="AB113" s="1024"/>
      <c r="AC113" s="1024"/>
      <c r="AD113" s="1024"/>
      <c r="AE113" s="1025"/>
      <c r="AF113" s="1026">
        <v>183048</v>
      </c>
      <c r="AG113" s="1024"/>
      <c r="AH113" s="1024"/>
      <c r="AI113" s="1024"/>
      <c r="AJ113" s="1025"/>
      <c r="AK113" s="1026">
        <v>183384</v>
      </c>
      <c r="AL113" s="1024"/>
      <c r="AM113" s="1024"/>
      <c r="AN113" s="1024"/>
      <c r="AO113" s="1025"/>
      <c r="AP113" s="1027">
        <v>7.7</v>
      </c>
      <c r="AQ113" s="1028"/>
      <c r="AR113" s="1028"/>
      <c r="AS113" s="1028"/>
      <c r="AT113" s="1029"/>
      <c r="AU113" s="990"/>
      <c r="AV113" s="991"/>
      <c r="AW113" s="991"/>
      <c r="AX113" s="991"/>
      <c r="AY113" s="991"/>
      <c r="AZ113" s="1039" t="s">
        <v>450</v>
      </c>
      <c r="BA113" s="1040"/>
      <c r="BB113" s="1040"/>
      <c r="BC113" s="1040"/>
      <c r="BD113" s="1040"/>
      <c r="BE113" s="1040"/>
      <c r="BF113" s="1040"/>
      <c r="BG113" s="1040"/>
      <c r="BH113" s="1040"/>
      <c r="BI113" s="1040"/>
      <c r="BJ113" s="1040"/>
      <c r="BK113" s="1040"/>
      <c r="BL113" s="1040"/>
      <c r="BM113" s="1040"/>
      <c r="BN113" s="1040"/>
      <c r="BO113" s="1040"/>
      <c r="BP113" s="1041"/>
      <c r="BQ113" s="1009">
        <v>181874</v>
      </c>
      <c r="BR113" s="1010"/>
      <c r="BS113" s="1010"/>
      <c r="BT113" s="1010"/>
      <c r="BU113" s="1010"/>
      <c r="BV113" s="1010">
        <v>165403</v>
      </c>
      <c r="BW113" s="1010"/>
      <c r="BX113" s="1010"/>
      <c r="BY113" s="1010"/>
      <c r="BZ113" s="1010"/>
      <c r="CA113" s="1010">
        <v>148794</v>
      </c>
      <c r="CB113" s="1010"/>
      <c r="CC113" s="1010"/>
      <c r="CD113" s="1010"/>
      <c r="CE113" s="1010"/>
      <c r="CF113" s="1004">
        <v>6.2</v>
      </c>
      <c r="CG113" s="1005"/>
      <c r="CH113" s="1005"/>
      <c r="CI113" s="1005"/>
      <c r="CJ113" s="1005"/>
      <c r="CK113" s="1035"/>
      <c r="CL113" s="1036"/>
      <c r="CM113" s="1006" t="s">
        <v>451</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178</v>
      </c>
      <c r="DH113" s="1049"/>
      <c r="DI113" s="1049"/>
      <c r="DJ113" s="1049"/>
      <c r="DK113" s="1050"/>
      <c r="DL113" s="1051" t="s">
        <v>442</v>
      </c>
      <c r="DM113" s="1049"/>
      <c r="DN113" s="1049"/>
      <c r="DO113" s="1049"/>
      <c r="DP113" s="1050"/>
      <c r="DQ113" s="1051" t="s">
        <v>178</v>
      </c>
      <c r="DR113" s="1049"/>
      <c r="DS113" s="1049"/>
      <c r="DT113" s="1049"/>
      <c r="DU113" s="1050"/>
      <c r="DV113" s="1052" t="s">
        <v>440</v>
      </c>
      <c r="DW113" s="1053"/>
      <c r="DX113" s="1053"/>
      <c r="DY113" s="1053"/>
      <c r="DZ113" s="1054"/>
    </row>
    <row r="114" spans="1:130" s="246" customFormat="1" ht="26.25" customHeight="1" x14ac:dyDescent="0.15">
      <c r="A114" s="1044"/>
      <c r="B114" s="1045"/>
      <c r="C114" s="1040" t="s">
        <v>452</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17464</v>
      </c>
      <c r="AB114" s="1049"/>
      <c r="AC114" s="1049"/>
      <c r="AD114" s="1049"/>
      <c r="AE114" s="1050"/>
      <c r="AF114" s="1051">
        <v>17915</v>
      </c>
      <c r="AG114" s="1049"/>
      <c r="AH114" s="1049"/>
      <c r="AI114" s="1049"/>
      <c r="AJ114" s="1050"/>
      <c r="AK114" s="1051">
        <v>17915</v>
      </c>
      <c r="AL114" s="1049"/>
      <c r="AM114" s="1049"/>
      <c r="AN114" s="1049"/>
      <c r="AO114" s="1050"/>
      <c r="AP114" s="1052">
        <v>0.8</v>
      </c>
      <c r="AQ114" s="1053"/>
      <c r="AR114" s="1053"/>
      <c r="AS114" s="1053"/>
      <c r="AT114" s="1054"/>
      <c r="AU114" s="990"/>
      <c r="AV114" s="991"/>
      <c r="AW114" s="991"/>
      <c r="AX114" s="991"/>
      <c r="AY114" s="991"/>
      <c r="AZ114" s="1039" t="s">
        <v>453</v>
      </c>
      <c r="BA114" s="1040"/>
      <c r="BB114" s="1040"/>
      <c r="BC114" s="1040"/>
      <c r="BD114" s="1040"/>
      <c r="BE114" s="1040"/>
      <c r="BF114" s="1040"/>
      <c r="BG114" s="1040"/>
      <c r="BH114" s="1040"/>
      <c r="BI114" s="1040"/>
      <c r="BJ114" s="1040"/>
      <c r="BK114" s="1040"/>
      <c r="BL114" s="1040"/>
      <c r="BM114" s="1040"/>
      <c r="BN114" s="1040"/>
      <c r="BO114" s="1040"/>
      <c r="BP114" s="1041"/>
      <c r="BQ114" s="1009">
        <v>850223</v>
      </c>
      <c r="BR114" s="1010"/>
      <c r="BS114" s="1010"/>
      <c r="BT114" s="1010"/>
      <c r="BU114" s="1010"/>
      <c r="BV114" s="1010">
        <v>804830</v>
      </c>
      <c r="BW114" s="1010"/>
      <c r="BX114" s="1010"/>
      <c r="BY114" s="1010"/>
      <c r="BZ114" s="1010"/>
      <c r="CA114" s="1010">
        <v>638201</v>
      </c>
      <c r="CB114" s="1010"/>
      <c r="CC114" s="1010"/>
      <c r="CD114" s="1010"/>
      <c r="CE114" s="1010"/>
      <c r="CF114" s="1004">
        <v>26.8</v>
      </c>
      <c r="CG114" s="1005"/>
      <c r="CH114" s="1005"/>
      <c r="CI114" s="1005"/>
      <c r="CJ114" s="1005"/>
      <c r="CK114" s="1035"/>
      <c r="CL114" s="1036"/>
      <c r="CM114" s="1006" t="s">
        <v>454</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v>14277</v>
      </c>
      <c r="DH114" s="1049"/>
      <c r="DI114" s="1049"/>
      <c r="DJ114" s="1049"/>
      <c r="DK114" s="1050"/>
      <c r="DL114" s="1051">
        <v>7326</v>
      </c>
      <c r="DM114" s="1049"/>
      <c r="DN114" s="1049"/>
      <c r="DO114" s="1049"/>
      <c r="DP114" s="1050"/>
      <c r="DQ114" s="1051" t="s">
        <v>438</v>
      </c>
      <c r="DR114" s="1049"/>
      <c r="DS114" s="1049"/>
      <c r="DT114" s="1049"/>
      <c r="DU114" s="1050"/>
      <c r="DV114" s="1052" t="s">
        <v>438</v>
      </c>
      <c r="DW114" s="1053"/>
      <c r="DX114" s="1053"/>
      <c r="DY114" s="1053"/>
      <c r="DZ114" s="1054"/>
    </row>
    <row r="115" spans="1:130" s="246" customFormat="1" ht="26.25" customHeight="1" x14ac:dyDescent="0.15">
      <c r="A115" s="1044"/>
      <c r="B115" s="1045"/>
      <c r="C115" s="1040" t="s">
        <v>455</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18506</v>
      </c>
      <c r="AB115" s="1024"/>
      <c r="AC115" s="1024"/>
      <c r="AD115" s="1024"/>
      <c r="AE115" s="1025"/>
      <c r="AF115" s="1026">
        <v>5349</v>
      </c>
      <c r="AG115" s="1024"/>
      <c r="AH115" s="1024"/>
      <c r="AI115" s="1024"/>
      <c r="AJ115" s="1025"/>
      <c r="AK115" s="1026">
        <v>4842</v>
      </c>
      <c r="AL115" s="1024"/>
      <c r="AM115" s="1024"/>
      <c r="AN115" s="1024"/>
      <c r="AO115" s="1025"/>
      <c r="AP115" s="1027">
        <v>0.2</v>
      </c>
      <c r="AQ115" s="1028"/>
      <c r="AR115" s="1028"/>
      <c r="AS115" s="1028"/>
      <c r="AT115" s="1029"/>
      <c r="AU115" s="990"/>
      <c r="AV115" s="991"/>
      <c r="AW115" s="991"/>
      <c r="AX115" s="991"/>
      <c r="AY115" s="991"/>
      <c r="AZ115" s="1039" t="s">
        <v>456</v>
      </c>
      <c r="BA115" s="1040"/>
      <c r="BB115" s="1040"/>
      <c r="BC115" s="1040"/>
      <c r="BD115" s="1040"/>
      <c r="BE115" s="1040"/>
      <c r="BF115" s="1040"/>
      <c r="BG115" s="1040"/>
      <c r="BH115" s="1040"/>
      <c r="BI115" s="1040"/>
      <c r="BJ115" s="1040"/>
      <c r="BK115" s="1040"/>
      <c r="BL115" s="1040"/>
      <c r="BM115" s="1040"/>
      <c r="BN115" s="1040"/>
      <c r="BO115" s="1040"/>
      <c r="BP115" s="1041"/>
      <c r="BQ115" s="1009" t="s">
        <v>178</v>
      </c>
      <c r="BR115" s="1010"/>
      <c r="BS115" s="1010"/>
      <c r="BT115" s="1010"/>
      <c r="BU115" s="1010"/>
      <c r="BV115" s="1010" t="s">
        <v>438</v>
      </c>
      <c r="BW115" s="1010"/>
      <c r="BX115" s="1010"/>
      <c r="BY115" s="1010"/>
      <c r="BZ115" s="1010"/>
      <c r="CA115" s="1010" t="s">
        <v>178</v>
      </c>
      <c r="CB115" s="1010"/>
      <c r="CC115" s="1010"/>
      <c r="CD115" s="1010"/>
      <c r="CE115" s="1010"/>
      <c r="CF115" s="1004" t="s">
        <v>178</v>
      </c>
      <c r="CG115" s="1005"/>
      <c r="CH115" s="1005"/>
      <c r="CI115" s="1005"/>
      <c r="CJ115" s="1005"/>
      <c r="CK115" s="1035"/>
      <c r="CL115" s="1036"/>
      <c r="CM115" s="1039" t="s">
        <v>457</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178</v>
      </c>
      <c r="DH115" s="1049"/>
      <c r="DI115" s="1049"/>
      <c r="DJ115" s="1049"/>
      <c r="DK115" s="1050"/>
      <c r="DL115" s="1051" t="s">
        <v>442</v>
      </c>
      <c r="DM115" s="1049"/>
      <c r="DN115" s="1049"/>
      <c r="DO115" s="1049"/>
      <c r="DP115" s="1050"/>
      <c r="DQ115" s="1051" t="s">
        <v>440</v>
      </c>
      <c r="DR115" s="1049"/>
      <c r="DS115" s="1049"/>
      <c r="DT115" s="1049"/>
      <c r="DU115" s="1050"/>
      <c r="DV115" s="1052" t="s">
        <v>178</v>
      </c>
      <c r="DW115" s="1053"/>
      <c r="DX115" s="1053"/>
      <c r="DY115" s="1053"/>
      <c r="DZ115" s="1054"/>
    </row>
    <row r="116" spans="1:130" s="246" customFormat="1" ht="26.25" customHeight="1" x14ac:dyDescent="0.15">
      <c r="A116" s="1046"/>
      <c r="B116" s="1047"/>
      <c r="C116" s="1055" t="s">
        <v>458</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v>503</v>
      </c>
      <c r="AB116" s="1049"/>
      <c r="AC116" s="1049"/>
      <c r="AD116" s="1049"/>
      <c r="AE116" s="1050"/>
      <c r="AF116" s="1051">
        <v>732</v>
      </c>
      <c r="AG116" s="1049"/>
      <c r="AH116" s="1049"/>
      <c r="AI116" s="1049"/>
      <c r="AJ116" s="1050"/>
      <c r="AK116" s="1051">
        <v>664</v>
      </c>
      <c r="AL116" s="1049"/>
      <c r="AM116" s="1049"/>
      <c r="AN116" s="1049"/>
      <c r="AO116" s="1050"/>
      <c r="AP116" s="1052">
        <v>0</v>
      </c>
      <c r="AQ116" s="1053"/>
      <c r="AR116" s="1053"/>
      <c r="AS116" s="1053"/>
      <c r="AT116" s="1054"/>
      <c r="AU116" s="990"/>
      <c r="AV116" s="991"/>
      <c r="AW116" s="991"/>
      <c r="AX116" s="991"/>
      <c r="AY116" s="991"/>
      <c r="AZ116" s="1057" t="s">
        <v>459</v>
      </c>
      <c r="BA116" s="1058"/>
      <c r="BB116" s="1058"/>
      <c r="BC116" s="1058"/>
      <c r="BD116" s="1058"/>
      <c r="BE116" s="1058"/>
      <c r="BF116" s="1058"/>
      <c r="BG116" s="1058"/>
      <c r="BH116" s="1058"/>
      <c r="BI116" s="1058"/>
      <c r="BJ116" s="1058"/>
      <c r="BK116" s="1058"/>
      <c r="BL116" s="1058"/>
      <c r="BM116" s="1058"/>
      <c r="BN116" s="1058"/>
      <c r="BO116" s="1058"/>
      <c r="BP116" s="1059"/>
      <c r="BQ116" s="1009" t="s">
        <v>178</v>
      </c>
      <c r="BR116" s="1010"/>
      <c r="BS116" s="1010"/>
      <c r="BT116" s="1010"/>
      <c r="BU116" s="1010"/>
      <c r="BV116" s="1010" t="s">
        <v>440</v>
      </c>
      <c r="BW116" s="1010"/>
      <c r="BX116" s="1010"/>
      <c r="BY116" s="1010"/>
      <c r="BZ116" s="1010"/>
      <c r="CA116" s="1010" t="s">
        <v>438</v>
      </c>
      <c r="CB116" s="1010"/>
      <c r="CC116" s="1010"/>
      <c r="CD116" s="1010"/>
      <c r="CE116" s="1010"/>
      <c r="CF116" s="1004" t="s">
        <v>438</v>
      </c>
      <c r="CG116" s="1005"/>
      <c r="CH116" s="1005"/>
      <c r="CI116" s="1005"/>
      <c r="CJ116" s="1005"/>
      <c r="CK116" s="1035"/>
      <c r="CL116" s="1036"/>
      <c r="CM116" s="1006" t="s">
        <v>460</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442</v>
      </c>
      <c r="DH116" s="1049"/>
      <c r="DI116" s="1049"/>
      <c r="DJ116" s="1049"/>
      <c r="DK116" s="1050"/>
      <c r="DL116" s="1051" t="s">
        <v>438</v>
      </c>
      <c r="DM116" s="1049"/>
      <c r="DN116" s="1049"/>
      <c r="DO116" s="1049"/>
      <c r="DP116" s="1050"/>
      <c r="DQ116" s="1051" t="s">
        <v>440</v>
      </c>
      <c r="DR116" s="1049"/>
      <c r="DS116" s="1049"/>
      <c r="DT116" s="1049"/>
      <c r="DU116" s="1050"/>
      <c r="DV116" s="1052" t="s">
        <v>438</v>
      </c>
      <c r="DW116" s="1053"/>
      <c r="DX116" s="1053"/>
      <c r="DY116" s="1053"/>
      <c r="DZ116" s="1054"/>
    </row>
    <row r="117" spans="1:130" s="246" customFormat="1" ht="26.25" customHeight="1" x14ac:dyDescent="0.15">
      <c r="A117" s="994" t="s">
        <v>194</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461</v>
      </c>
      <c r="Z117" s="976"/>
      <c r="AA117" s="1066">
        <v>669465</v>
      </c>
      <c r="AB117" s="1067"/>
      <c r="AC117" s="1067"/>
      <c r="AD117" s="1067"/>
      <c r="AE117" s="1068"/>
      <c r="AF117" s="1069">
        <v>656445</v>
      </c>
      <c r="AG117" s="1067"/>
      <c r="AH117" s="1067"/>
      <c r="AI117" s="1067"/>
      <c r="AJ117" s="1068"/>
      <c r="AK117" s="1069">
        <v>653433</v>
      </c>
      <c r="AL117" s="1067"/>
      <c r="AM117" s="1067"/>
      <c r="AN117" s="1067"/>
      <c r="AO117" s="1068"/>
      <c r="AP117" s="1070"/>
      <c r="AQ117" s="1071"/>
      <c r="AR117" s="1071"/>
      <c r="AS117" s="1071"/>
      <c r="AT117" s="1072"/>
      <c r="AU117" s="990"/>
      <c r="AV117" s="991"/>
      <c r="AW117" s="991"/>
      <c r="AX117" s="991"/>
      <c r="AY117" s="991"/>
      <c r="AZ117" s="1057" t="s">
        <v>462</v>
      </c>
      <c r="BA117" s="1058"/>
      <c r="BB117" s="1058"/>
      <c r="BC117" s="1058"/>
      <c r="BD117" s="1058"/>
      <c r="BE117" s="1058"/>
      <c r="BF117" s="1058"/>
      <c r="BG117" s="1058"/>
      <c r="BH117" s="1058"/>
      <c r="BI117" s="1058"/>
      <c r="BJ117" s="1058"/>
      <c r="BK117" s="1058"/>
      <c r="BL117" s="1058"/>
      <c r="BM117" s="1058"/>
      <c r="BN117" s="1058"/>
      <c r="BO117" s="1058"/>
      <c r="BP117" s="1059"/>
      <c r="BQ117" s="1009" t="s">
        <v>438</v>
      </c>
      <c r="BR117" s="1010"/>
      <c r="BS117" s="1010"/>
      <c r="BT117" s="1010"/>
      <c r="BU117" s="1010"/>
      <c r="BV117" s="1010" t="s">
        <v>178</v>
      </c>
      <c r="BW117" s="1010"/>
      <c r="BX117" s="1010"/>
      <c r="BY117" s="1010"/>
      <c r="BZ117" s="1010"/>
      <c r="CA117" s="1010" t="s">
        <v>444</v>
      </c>
      <c r="CB117" s="1010"/>
      <c r="CC117" s="1010"/>
      <c r="CD117" s="1010"/>
      <c r="CE117" s="1010"/>
      <c r="CF117" s="1004" t="s">
        <v>178</v>
      </c>
      <c r="CG117" s="1005"/>
      <c r="CH117" s="1005"/>
      <c r="CI117" s="1005"/>
      <c r="CJ117" s="1005"/>
      <c r="CK117" s="1035"/>
      <c r="CL117" s="1036"/>
      <c r="CM117" s="1006" t="s">
        <v>463</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178</v>
      </c>
      <c r="DH117" s="1049"/>
      <c r="DI117" s="1049"/>
      <c r="DJ117" s="1049"/>
      <c r="DK117" s="1050"/>
      <c r="DL117" s="1051" t="s">
        <v>438</v>
      </c>
      <c r="DM117" s="1049"/>
      <c r="DN117" s="1049"/>
      <c r="DO117" s="1049"/>
      <c r="DP117" s="1050"/>
      <c r="DQ117" s="1051" t="s">
        <v>178</v>
      </c>
      <c r="DR117" s="1049"/>
      <c r="DS117" s="1049"/>
      <c r="DT117" s="1049"/>
      <c r="DU117" s="1050"/>
      <c r="DV117" s="1052" t="s">
        <v>444</v>
      </c>
      <c r="DW117" s="1053"/>
      <c r="DX117" s="1053"/>
      <c r="DY117" s="1053"/>
      <c r="DZ117" s="1054"/>
    </row>
    <row r="118" spans="1:130" s="246" customFormat="1" ht="26.25" customHeight="1" x14ac:dyDescent="0.15">
      <c r="A118" s="994" t="s">
        <v>433</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431</v>
      </c>
      <c r="AB118" s="975"/>
      <c r="AC118" s="975"/>
      <c r="AD118" s="975"/>
      <c r="AE118" s="976"/>
      <c r="AF118" s="974" t="s">
        <v>312</v>
      </c>
      <c r="AG118" s="975"/>
      <c r="AH118" s="975"/>
      <c r="AI118" s="975"/>
      <c r="AJ118" s="976"/>
      <c r="AK118" s="974" t="s">
        <v>311</v>
      </c>
      <c r="AL118" s="975"/>
      <c r="AM118" s="975"/>
      <c r="AN118" s="975"/>
      <c r="AO118" s="976"/>
      <c r="AP118" s="1061" t="s">
        <v>432</v>
      </c>
      <c r="AQ118" s="1062"/>
      <c r="AR118" s="1062"/>
      <c r="AS118" s="1062"/>
      <c r="AT118" s="1063"/>
      <c r="AU118" s="990"/>
      <c r="AV118" s="991"/>
      <c r="AW118" s="991"/>
      <c r="AX118" s="991"/>
      <c r="AY118" s="991"/>
      <c r="AZ118" s="1064" t="s">
        <v>464</v>
      </c>
      <c r="BA118" s="1055"/>
      <c r="BB118" s="1055"/>
      <c r="BC118" s="1055"/>
      <c r="BD118" s="1055"/>
      <c r="BE118" s="1055"/>
      <c r="BF118" s="1055"/>
      <c r="BG118" s="1055"/>
      <c r="BH118" s="1055"/>
      <c r="BI118" s="1055"/>
      <c r="BJ118" s="1055"/>
      <c r="BK118" s="1055"/>
      <c r="BL118" s="1055"/>
      <c r="BM118" s="1055"/>
      <c r="BN118" s="1055"/>
      <c r="BO118" s="1055"/>
      <c r="BP118" s="1056"/>
      <c r="BQ118" s="1087" t="s">
        <v>178</v>
      </c>
      <c r="BR118" s="1088"/>
      <c r="BS118" s="1088"/>
      <c r="BT118" s="1088"/>
      <c r="BU118" s="1088"/>
      <c r="BV118" s="1088" t="s">
        <v>440</v>
      </c>
      <c r="BW118" s="1088"/>
      <c r="BX118" s="1088"/>
      <c r="BY118" s="1088"/>
      <c r="BZ118" s="1088"/>
      <c r="CA118" s="1088" t="s">
        <v>440</v>
      </c>
      <c r="CB118" s="1088"/>
      <c r="CC118" s="1088"/>
      <c r="CD118" s="1088"/>
      <c r="CE118" s="1088"/>
      <c r="CF118" s="1004" t="s">
        <v>178</v>
      </c>
      <c r="CG118" s="1005"/>
      <c r="CH118" s="1005"/>
      <c r="CI118" s="1005"/>
      <c r="CJ118" s="1005"/>
      <c r="CK118" s="1035"/>
      <c r="CL118" s="1036"/>
      <c r="CM118" s="1006" t="s">
        <v>465</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438</v>
      </c>
      <c r="DH118" s="1049"/>
      <c r="DI118" s="1049"/>
      <c r="DJ118" s="1049"/>
      <c r="DK118" s="1050"/>
      <c r="DL118" s="1051" t="s">
        <v>438</v>
      </c>
      <c r="DM118" s="1049"/>
      <c r="DN118" s="1049"/>
      <c r="DO118" s="1049"/>
      <c r="DP118" s="1050"/>
      <c r="DQ118" s="1051" t="s">
        <v>178</v>
      </c>
      <c r="DR118" s="1049"/>
      <c r="DS118" s="1049"/>
      <c r="DT118" s="1049"/>
      <c r="DU118" s="1050"/>
      <c r="DV118" s="1052" t="s">
        <v>178</v>
      </c>
      <c r="DW118" s="1053"/>
      <c r="DX118" s="1053"/>
      <c r="DY118" s="1053"/>
      <c r="DZ118" s="1054"/>
    </row>
    <row r="119" spans="1:130" s="246" customFormat="1" ht="26.25" customHeight="1" x14ac:dyDescent="0.15">
      <c r="A119" s="1148" t="s">
        <v>436</v>
      </c>
      <c r="B119" s="1034"/>
      <c r="C119" s="1013" t="s">
        <v>437</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178</v>
      </c>
      <c r="AB119" s="982"/>
      <c r="AC119" s="982"/>
      <c r="AD119" s="982"/>
      <c r="AE119" s="983"/>
      <c r="AF119" s="984" t="s">
        <v>178</v>
      </c>
      <c r="AG119" s="982"/>
      <c r="AH119" s="982"/>
      <c r="AI119" s="982"/>
      <c r="AJ119" s="983"/>
      <c r="AK119" s="984" t="s">
        <v>442</v>
      </c>
      <c r="AL119" s="982"/>
      <c r="AM119" s="982"/>
      <c r="AN119" s="982"/>
      <c r="AO119" s="983"/>
      <c r="AP119" s="985" t="s">
        <v>442</v>
      </c>
      <c r="AQ119" s="986"/>
      <c r="AR119" s="986"/>
      <c r="AS119" s="986"/>
      <c r="AT119" s="987"/>
      <c r="AU119" s="992"/>
      <c r="AV119" s="993"/>
      <c r="AW119" s="993"/>
      <c r="AX119" s="993"/>
      <c r="AY119" s="993"/>
      <c r="AZ119" s="277" t="s">
        <v>194</v>
      </c>
      <c r="BA119" s="277"/>
      <c r="BB119" s="277"/>
      <c r="BC119" s="277"/>
      <c r="BD119" s="277"/>
      <c r="BE119" s="277"/>
      <c r="BF119" s="277"/>
      <c r="BG119" s="277"/>
      <c r="BH119" s="277"/>
      <c r="BI119" s="277"/>
      <c r="BJ119" s="277"/>
      <c r="BK119" s="277"/>
      <c r="BL119" s="277"/>
      <c r="BM119" s="277"/>
      <c r="BN119" s="277"/>
      <c r="BO119" s="1065" t="s">
        <v>466</v>
      </c>
      <c r="BP119" s="1096"/>
      <c r="BQ119" s="1087">
        <v>7702110</v>
      </c>
      <c r="BR119" s="1088"/>
      <c r="BS119" s="1088"/>
      <c r="BT119" s="1088"/>
      <c r="BU119" s="1088"/>
      <c r="BV119" s="1088">
        <v>8138218</v>
      </c>
      <c r="BW119" s="1088"/>
      <c r="BX119" s="1088"/>
      <c r="BY119" s="1088"/>
      <c r="BZ119" s="1088"/>
      <c r="CA119" s="1088">
        <v>8029395</v>
      </c>
      <c r="CB119" s="1088"/>
      <c r="CC119" s="1088"/>
      <c r="CD119" s="1088"/>
      <c r="CE119" s="1088"/>
      <c r="CF119" s="1089"/>
      <c r="CG119" s="1090"/>
      <c r="CH119" s="1090"/>
      <c r="CI119" s="1090"/>
      <c r="CJ119" s="1091"/>
      <c r="CK119" s="1037"/>
      <c r="CL119" s="1038"/>
      <c r="CM119" s="1092" t="s">
        <v>467</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440</v>
      </c>
      <c r="DH119" s="1074"/>
      <c r="DI119" s="1074"/>
      <c r="DJ119" s="1074"/>
      <c r="DK119" s="1075"/>
      <c r="DL119" s="1073" t="s">
        <v>178</v>
      </c>
      <c r="DM119" s="1074"/>
      <c r="DN119" s="1074"/>
      <c r="DO119" s="1074"/>
      <c r="DP119" s="1075"/>
      <c r="DQ119" s="1073" t="s">
        <v>178</v>
      </c>
      <c r="DR119" s="1074"/>
      <c r="DS119" s="1074"/>
      <c r="DT119" s="1074"/>
      <c r="DU119" s="1075"/>
      <c r="DV119" s="1076" t="s">
        <v>178</v>
      </c>
      <c r="DW119" s="1077"/>
      <c r="DX119" s="1077"/>
      <c r="DY119" s="1077"/>
      <c r="DZ119" s="1078"/>
    </row>
    <row r="120" spans="1:130" s="246" customFormat="1" ht="26.25" customHeight="1" x14ac:dyDescent="0.15">
      <c r="A120" s="1149"/>
      <c r="B120" s="1036"/>
      <c r="C120" s="1006" t="s">
        <v>443</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178</v>
      </c>
      <c r="AB120" s="1049"/>
      <c r="AC120" s="1049"/>
      <c r="AD120" s="1049"/>
      <c r="AE120" s="1050"/>
      <c r="AF120" s="1051" t="s">
        <v>438</v>
      </c>
      <c r="AG120" s="1049"/>
      <c r="AH120" s="1049"/>
      <c r="AI120" s="1049"/>
      <c r="AJ120" s="1050"/>
      <c r="AK120" s="1051" t="s">
        <v>438</v>
      </c>
      <c r="AL120" s="1049"/>
      <c r="AM120" s="1049"/>
      <c r="AN120" s="1049"/>
      <c r="AO120" s="1050"/>
      <c r="AP120" s="1052" t="s">
        <v>438</v>
      </c>
      <c r="AQ120" s="1053"/>
      <c r="AR120" s="1053"/>
      <c r="AS120" s="1053"/>
      <c r="AT120" s="1054"/>
      <c r="AU120" s="1079" t="s">
        <v>468</v>
      </c>
      <c r="AV120" s="1080"/>
      <c r="AW120" s="1080"/>
      <c r="AX120" s="1080"/>
      <c r="AY120" s="1081"/>
      <c r="AZ120" s="1030" t="s">
        <v>469</v>
      </c>
      <c r="BA120" s="979"/>
      <c r="BB120" s="979"/>
      <c r="BC120" s="979"/>
      <c r="BD120" s="979"/>
      <c r="BE120" s="979"/>
      <c r="BF120" s="979"/>
      <c r="BG120" s="979"/>
      <c r="BH120" s="979"/>
      <c r="BI120" s="979"/>
      <c r="BJ120" s="979"/>
      <c r="BK120" s="979"/>
      <c r="BL120" s="979"/>
      <c r="BM120" s="979"/>
      <c r="BN120" s="979"/>
      <c r="BO120" s="979"/>
      <c r="BP120" s="980"/>
      <c r="BQ120" s="1016">
        <v>2874206</v>
      </c>
      <c r="BR120" s="1017"/>
      <c r="BS120" s="1017"/>
      <c r="BT120" s="1017"/>
      <c r="BU120" s="1017"/>
      <c r="BV120" s="1017">
        <v>2731567</v>
      </c>
      <c r="BW120" s="1017"/>
      <c r="BX120" s="1017"/>
      <c r="BY120" s="1017"/>
      <c r="BZ120" s="1017"/>
      <c r="CA120" s="1017">
        <v>2603421</v>
      </c>
      <c r="CB120" s="1017"/>
      <c r="CC120" s="1017"/>
      <c r="CD120" s="1017"/>
      <c r="CE120" s="1017"/>
      <c r="CF120" s="1031">
        <v>109.2</v>
      </c>
      <c r="CG120" s="1032"/>
      <c r="CH120" s="1032"/>
      <c r="CI120" s="1032"/>
      <c r="CJ120" s="1032"/>
      <c r="CK120" s="1097" t="s">
        <v>470</v>
      </c>
      <c r="CL120" s="1098"/>
      <c r="CM120" s="1098"/>
      <c r="CN120" s="1098"/>
      <c r="CO120" s="1099"/>
      <c r="CP120" s="1105" t="s">
        <v>409</v>
      </c>
      <c r="CQ120" s="1106"/>
      <c r="CR120" s="1106"/>
      <c r="CS120" s="1106"/>
      <c r="CT120" s="1106"/>
      <c r="CU120" s="1106"/>
      <c r="CV120" s="1106"/>
      <c r="CW120" s="1106"/>
      <c r="CX120" s="1106"/>
      <c r="CY120" s="1106"/>
      <c r="CZ120" s="1106"/>
      <c r="DA120" s="1106"/>
      <c r="DB120" s="1106"/>
      <c r="DC120" s="1106"/>
      <c r="DD120" s="1106"/>
      <c r="DE120" s="1106"/>
      <c r="DF120" s="1107"/>
      <c r="DG120" s="1016">
        <v>758813</v>
      </c>
      <c r="DH120" s="1017"/>
      <c r="DI120" s="1017"/>
      <c r="DJ120" s="1017"/>
      <c r="DK120" s="1017"/>
      <c r="DL120" s="1017">
        <v>792464</v>
      </c>
      <c r="DM120" s="1017"/>
      <c r="DN120" s="1017"/>
      <c r="DO120" s="1017"/>
      <c r="DP120" s="1017"/>
      <c r="DQ120" s="1017">
        <v>770327</v>
      </c>
      <c r="DR120" s="1017"/>
      <c r="DS120" s="1017"/>
      <c r="DT120" s="1017"/>
      <c r="DU120" s="1017"/>
      <c r="DV120" s="1018">
        <v>32.299999999999997</v>
      </c>
      <c r="DW120" s="1018"/>
      <c r="DX120" s="1018"/>
      <c r="DY120" s="1018"/>
      <c r="DZ120" s="1019"/>
    </row>
    <row r="121" spans="1:130" s="246" customFormat="1" ht="26.25" customHeight="1" x14ac:dyDescent="0.15">
      <c r="A121" s="1149"/>
      <c r="B121" s="1036"/>
      <c r="C121" s="1057" t="s">
        <v>471</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178</v>
      </c>
      <c r="AB121" s="1049"/>
      <c r="AC121" s="1049"/>
      <c r="AD121" s="1049"/>
      <c r="AE121" s="1050"/>
      <c r="AF121" s="1051" t="s">
        <v>442</v>
      </c>
      <c r="AG121" s="1049"/>
      <c r="AH121" s="1049"/>
      <c r="AI121" s="1049"/>
      <c r="AJ121" s="1050"/>
      <c r="AK121" s="1051" t="s">
        <v>178</v>
      </c>
      <c r="AL121" s="1049"/>
      <c r="AM121" s="1049"/>
      <c r="AN121" s="1049"/>
      <c r="AO121" s="1050"/>
      <c r="AP121" s="1052" t="s">
        <v>178</v>
      </c>
      <c r="AQ121" s="1053"/>
      <c r="AR121" s="1053"/>
      <c r="AS121" s="1053"/>
      <c r="AT121" s="1054"/>
      <c r="AU121" s="1082"/>
      <c r="AV121" s="1083"/>
      <c r="AW121" s="1083"/>
      <c r="AX121" s="1083"/>
      <c r="AY121" s="1084"/>
      <c r="AZ121" s="1039" t="s">
        <v>472</v>
      </c>
      <c r="BA121" s="1040"/>
      <c r="BB121" s="1040"/>
      <c r="BC121" s="1040"/>
      <c r="BD121" s="1040"/>
      <c r="BE121" s="1040"/>
      <c r="BF121" s="1040"/>
      <c r="BG121" s="1040"/>
      <c r="BH121" s="1040"/>
      <c r="BI121" s="1040"/>
      <c r="BJ121" s="1040"/>
      <c r="BK121" s="1040"/>
      <c r="BL121" s="1040"/>
      <c r="BM121" s="1040"/>
      <c r="BN121" s="1040"/>
      <c r="BO121" s="1040"/>
      <c r="BP121" s="1041"/>
      <c r="BQ121" s="1009">
        <v>199150</v>
      </c>
      <c r="BR121" s="1010"/>
      <c r="BS121" s="1010"/>
      <c r="BT121" s="1010"/>
      <c r="BU121" s="1010"/>
      <c r="BV121" s="1010">
        <v>166054</v>
      </c>
      <c r="BW121" s="1010"/>
      <c r="BX121" s="1010"/>
      <c r="BY121" s="1010"/>
      <c r="BZ121" s="1010"/>
      <c r="CA121" s="1010">
        <v>163045</v>
      </c>
      <c r="CB121" s="1010"/>
      <c r="CC121" s="1010"/>
      <c r="CD121" s="1010"/>
      <c r="CE121" s="1010"/>
      <c r="CF121" s="1004">
        <v>6.8</v>
      </c>
      <c r="CG121" s="1005"/>
      <c r="CH121" s="1005"/>
      <c r="CI121" s="1005"/>
      <c r="CJ121" s="1005"/>
      <c r="CK121" s="1100"/>
      <c r="CL121" s="1101"/>
      <c r="CM121" s="1101"/>
      <c r="CN121" s="1101"/>
      <c r="CO121" s="1102"/>
      <c r="CP121" s="1110" t="s">
        <v>413</v>
      </c>
      <c r="CQ121" s="1111"/>
      <c r="CR121" s="1111"/>
      <c r="CS121" s="1111"/>
      <c r="CT121" s="1111"/>
      <c r="CU121" s="1111"/>
      <c r="CV121" s="1111"/>
      <c r="CW121" s="1111"/>
      <c r="CX121" s="1111"/>
      <c r="CY121" s="1111"/>
      <c r="CZ121" s="1111"/>
      <c r="DA121" s="1111"/>
      <c r="DB121" s="1111"/>
      <c r="DC121" s="1111"/>
      <c r="DD121" s="1111"/>
      <c r="DE121" s="1111"/>
      <c r="DF121" s="1112"/>
      <c r="DG121" s="1009">
        <v>769998</v>
      </c>
      <c r="DH121" s="1010"/>
      <c r="DI121" s="1010"/>
      <c r="DJ121" s="1010"/>
      <c r="DK121" s="1010"/>
      <c r="DL121" s="1010">
        <v>693873</v>
      </c>
      <c r="DM121" s="1010"/>
      <c r="DN121" s="1010"/>
      <c r="DO121" s="1010"/>
      <c r="DP121" s="1010"/>
      <c r="DQ121" s="1010">
        <v>606300</v>
      </c>
      <c r="DR121" s="1010"/>
      <c r="DS121" s="1010"/>
      <c r="DT121" s="1010"/>
      <c r="DU121" s="1010"/>
      <c r="DV121" s="1011">
        <v>25.4</v>
      </c>
      <c r="DW121" s="1011"/>
      <c r="DX121" s="1011"/>
      <c r="DY121" s="1011"/>
      <c r="DZ121" s="1012"/>
    </row>
    <row r="122" spans="1:130" s="246" customFormat="1" ht="26.25" customHeight="1" x14ac:dyDescent="0.15">
      <c r="A122" s="1149"/>
      <c r="B122" s="1036"/>
      <c r="C122" s="1006" t="s">
        <v>454</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v>16052</v>
      </c>
      <c r="AB122" s="1049"/>
      <c r="AC122" s="1049"/>
      <c r="AD122" s="1049"/>
      <c r="AE122" s="1050"/>
      <c r="AF122" s="1051">
        <v>3494</v>
      </c>
      <c r="AG122" s="1049"/>
      <c r="AH122" s="1049"/>
      <c r="AI122" s="1049"/>
      <c r="AJ122" s="1050"/>
      <c r="AK122" s="1051">
        <v>3449</v>
      </c>
      <c r="AL122" s="1049"/>
      <c r="AM122" s="1049"/>
      <c r="AN122" s="1049"/>
      <c r="AO122" s="1050"/>
      <c r="AP122" s="1052">
        <v>0.1</v>
      </c>
      <c r="AQ122" s="1053"/>
      <c r="AR122" s="1053"/>
      <c r="AS122" s="1053"/>
      <c r="AT122" s="1054"/>
      <c r="AU122" s="1082"/>
      <c r="AV122" s="1083"/>
      <c r="AW122" s="1083"/>
      <c r="AX122" s="1083"/>
      <c r="AY122" s="1084"/>
      <c r="AZ122" s="1064" t="s">
        <v>473</v>
      </c>
      <c r="BA122" s="1055"/>
      <c r="BB122" s="1055"/>
      <c r="BC122" s="1055"/>
      <c r="BD122" s="1055"/>
      <c r="BE122" s="1055"/>
      <c r="BF122" s="1055"/>
      <c r="BG122" s="1055"/>
      <c r="BH122" s="1055"/>
      <c r="BI122" s="1055"/>
      <c r="BJ122" s="1055"/>
      <c r="BK122" s="1055"/>
      <c r="BL122" s="1055"/>
      <c r="BM122" s="1055"/>
      <c r="BN122" s="1055"/>
      <c r="BO122" s="1055"/>
      <c r="BP122" s="1056"/>
      <c r="BQ122" s="1087">
        <v>4704856</v>
      </c>
      <c r="BR122" s="1088"/>
      <c r="BS122" s="1088"/>
      <c r="BT122" s="1088"/>
      <c r="BU122" s="1088"/>
      <c r="BV122" s="1088">
        <v>5078100</v>
      </c>
      <c r="BW122" s="1088"/>
      <c r="BX122" s="1088"/>
      <c r="BY122" s="1088"/>
      <c r="BZ122" s="1088"/>
      <c r="CA122" s="1088">
        <v>5028936</v>
      </c>
      <c r="CB122" s="1088"/>
      <c r="CC122" s="1088"/>
      <c r="CD122" s="1088"/>
      <c r="CE122" s="1088"/>
      <c r="CF122" s="1108">
        <v>210.9</v>
      </c>
      <c r="CG122" s="1109"/>
      <c r="CH122" s="1109"/>
      <c r="CI122" s="1109"/>
      <c r="CJ122" s="1109"/>
      <c r="CK122" s="1100"/>
      <c r="CL122" s="1101"/>
      <c r="CM122" s="1101"/>
      <c r="CN122" s="1101"/>
      <c r="CO122" s="1102"/>
      <c r="CP122" s="1110" t="s">
        <v>474</v>
      </c>
      <c r="CQ122" s="1111"/>
      <c r="CR122" s="1111"/>
      <c r="CS122" s="1111"/>
      <c r="CT122" s="1111"/>
      <c r="CU122" s="1111"/>
      <c r="CV122" s="1111"/>
      <c r="CW122" s="1111"/>
      <c r="CX122" s="1111"/>
      <c r="CY122" s="1111"/>
      <c r="CZ122" s="1111"/>
      <c r="DA122" s="1111"/>
      <c r="DB122" s="1111"/>
      <c r="DC122" s="1111"/>
      <c r="DD122" s="1111"/>
      <c r="DE122" s="1111"/>
      <c r="DF122" s="1112"/>
      <c r="DG122" s="1009">
        <v>541993</v>
      </c>
      <c r="DH122" s="1010"/>
      <c r="DI122" s="1010"/>
      <c r="DJ122" s="1010"/>
      <c r="DK122" s="1010"/>
      <c r="DL122" s="1010">
        <v>536051</v>
      </c>
      <c r="DM122" s="1010"/>
      <c r="DN122" s="1010"/>
      <c r="DO122" s="1010"/>
      <c r="DP122" s="1010"/>
      <c r="DQ122" s="1010">
        <v>504609</v>
      </c>
      <c r="DR122" s="1010"/>
      <c r="DS122" s="1010"/>
      <c r="DT122" s="1010"/>
      <c r="DU122" s="1010"/>
      <c r="DV122" s="1011">
        <v>21.2</v>
      </c>
      <c r="DW122" s="1011"/>
      <c r="DX122" s="1011"/>
      <c r="DY122" s="1011"/>
      <c r="DZ122" s="1012"/>
    </row>
    <row r="123" spans="1:130" s="246" customFormat="1" ht="26.25" customHeight="1" x14ac:dyDescent="0.15">
      <c r="A123" s="1149"/>
      <c r="B123" s="1036"/>
      <c r="C123" s="1006" t="s">
        <v>460</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178</v>
      </c>
      <c r="AB123" s="1049"/>
      <c r="AC123" s="1049"/>
      <c r="AD123" s="1049"/>
      <c r="AE123" s="1050"/>
      <c r="AF123" s="1051" t="s">
        <v>442</v>
      </c>
      <c r="AG123" s="1049"/>
      <c r="AH123" s="1049"/>
      <c r="AI123" s="1049"/>
      <c r="AJ123" s="1050"/>
      <c r="AK123" s="1051" t="s">
        <v>178</v>
      </c>
      <c r="AL123" s="1049"/>
      <c r="AM123" s="1049"/>
      <c r="AN123" s="1049"/>
      <c r="AO123" s="1050"/>
      <c r="AP123" s="1052" t="s">
        <v>438</v>
      </c>
      <c r="AQ123" s="1053"/>
      <c r="AR123" s="1053"/>
      <c r="AS123" s="1053"/>
      <c r="AT123" s="1054"/>
      <c r="AU123" s="1085"/>
      <c r="AV123" s="1086"/>
      <c r="AW123" s="1086"/>
      <c r="AX123" s="1086"/>
      <c r="AY123" s="1086"/>
      <c r="AZ123" s="277" t="s">
        <v>194</v>
      </c>
      <c r="BA123" s="277"/>
      <c r="BB123" s="277"/>
      <c r="BC123" s="277"/>
      <c r="BD123" s="277"/>
      <c r="BE123" s="277"/>
      <c r="BF123" s="277"/>
      <c r="BG123" s="277"/>
      <c r="BH123" s="277"/>
      <c r="BI123" s="277"/>
      <c r="BJ123" s="277"/>
      <c r="BK123" s="277"/>
      <c r="BL123" s="277"/>
      <c r="BM123" s="277"/>
      <c r="BN123" s="277"/>
      <c r="BO123" s="1065" t="s">
        <v>475</v>
      </c>
      <c r="BP123" s="1096"/>
      <c r="BQ123" s="1155">
        <v>7778212</v>
      </c>
      <c r="BR123" s="1156"/>
      <c r="BS123" s="1156"/>
      <c r="BT123" s="1156"/>
      <c r="BU123" s="1156"/>
      <c r="BV123" s="1156">
        <v>7975721</v>
      </c>
      <c r="BW123" s="1156"/>
      <c r="BX123" s="1156"/>
      <c r="BY123" s="1156"/>
      <c r="BZ123" s="1156"/>
      <c r="CA123" s="1156">
        <v>7795402</v>
      </c>
      <c r="CB123" s="1156"/>
      <c r="CC123" s="1156"/>
      <c r="CD123" s="1156"/>
      <c r="CE123" s="1156"/>
      <c r="CF123" s="1089"/>
      <c r="CG123" s="1090"/>
      <c r="CH123" s="1090"/>
      <c r="CI123" s="1090"/>
      <c r="CJ123" s="1091"/>
      <c r="CK123" s="1100"/>
      <c r="CL123" s="1101"/>
      <c r="CM123" s="1101"/>
      <c r="CN123" s="1101"/>
      <c r="CO123" s="1102"/>
      <c r="CP123" s="1110" t="s">
        <v>476</v>
      </c>
      <c r="CQ123" s="1111"/>
      <c r="CR123" s="1111"/>
      <c r="CS123" s="1111"/>
      <c r="CT123" s="1111"/>
      <c r="CU123" s="1111"/>
      <c r="CV123" s="1111"/>
      <c r="CW123" s="1111"/>
      <c r="CX123" s="1111"/>
      <c r="CY123" s="1111"/>
      <c r="CZ123" s="1111"/>
      <c r="DA123" s="1111"/>
      <c r="DB123" s="1111"/>
      <c r="DC123" s="1111"/>
      <c r="DD123" s="1111"/>
      <c r="DE123" s="1111"/>
      <c r="DF123" s="1112"/>
      <c r="DG123" s="1048" t="s">
        <v>438</v>
      </c>
      <c r="DH123" s="1049"/>
      <c r="DI123" s="1049"/>
      <c r="DJ123" s="1049"/>
      <c r="DK123" s="1050"/>
      <c r="DL123" s="1051">
        <v>36395</v>
      </c>
      <c r="DM123" s="1049"/>
      <c r="DN123" s="1049"/>
      <c r="DO123" s="1049"/>
      <c r="DP123" s="1050"/>
      <c r="DQ123" s="1051">
        <v>29323</v>
      </c>
      <c r="DR123" s="1049"/>
      <c r="DS123" s="1049"/>
      <c r="DT123" s="1049"/>
      <c r="DU123" s="1050"/>
      <c r="DV123" s="1052">
        <v>1.2</v>
      </c>
      <c r="DW123" s="1053"/>
      <c r="DX123" s="1053"/>
      <c r="DY123" s="1053"/>
      <c r="DZ123" s="1054"/>
    </row>
    <row r="124" spans="1:130" s="246" customFormat="1" ht="26.25" customHeight="1" thickBot="1" x14ac:dyDescent="0.2">
      <c r="A124" s="1149"/>
      <c r="B124" s="1036"/>
      <c r="C124" s="1006" t="s">
        <v>463</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438</v>
      </c>
      <c r="AB124" s="1049"/>
      <c r="AC124" s="1049"/>
      <c r="AD124" s="1049"/>
      <c r="AE124" s="1050"/>
      <c r="AF124" s="1051" t="s">
        <v>440</v>
      </c>
      <c r="AG124" s="1049"/>
      <c r="AH124" s="1049"/>
      <c r="AI124" s="1049"/>
      <c r="AJ124" s="1050"/>
      <c r="AK124" s="1051" t="s">
        <v>440</v>
      </c>
      <c r="AL124" s="1049"/>
      <c r="AM124" s="1049"/>
      <c r="AN124" s="1049"/>
      <c r="AO124" s="1050"/>
      <c r="AP124" s="1052" t="s">
        <v>440</v>
      </c>
      <c r="AQ124" s="1053"/>
      <c r="AR124" s="1053"/>
      <c r="AS124" s="1053"/>
      <c r="AT124" s="1054"/>
      <c r="AU124" s="1151" t="s">
        <v>477</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t="s">
        <v>440</v>
      </c>
      <c r="BR124" s="1118"/>
      <c r="BS124" s="1118"/>
      <c r="BT124" s="1118"/>
      <c r="BU124" s="1118"/>
      <c r="BV124" s="1118">
        <v>6.6</v>
      </c>
      <c r="BW124" s="1118"/>
      <c r="BX124" s="1118"/>
      <c r="BY124" s="1118"/>
      <c r="BZ124" s="1118"/>
      <c r="CA124" s="1118">
        <v>9.8000000000000007</v>
      </c>
      <c r="CB124" s="1118"/>
      <c r="CC124" s="1118"/>
      <c r="CD124" s="1118"/>
      <c r="CE124" s="1118"/>
      <c r="CF124" s="1119"/>
      <c r="CG124" s="1120"/>
      <c r="CH124" s="1120"/>
      <c r="CI124" s="1120"/>
      <c r="CJ124" s="1121"/>
      <c r="CK124" s="1103"/>
      <c r="CL124" s="1103"/>
      <c r="CM124" s="1103"/>
      <c r="CN124" s="1103"/>
      <c r="CO124" s="1104"/>
      <c r="CP124" s="1110" t="s">
        <v>478</v>
      </c>
      <c r="CQ124" s="1111"/>
      <c r="CR124" s="1111"/>
      <c r="CS124" s="1111"/>
      <c r="CT124" s="1111"/>
      <c r="CU124" s="1111"/>
      <c r="CV124" s="1111"/>
      <c r="CW124" s="1111"/>
      <c r="CX124" s="1111"/>
      <c r="CY124" s="1111"/>
      <c r="CZ124" s="1111"/>
      <c r="DA124" s="1111"/>
      <c r="DB124" s="1111"/>
      <c r="DC124" s="1111"/>
      <c r="DD124" s="1111"/>
      <c r="DE124" s="1111"/>
      <c r="DF124" s="1112"/>
      <c r="DG124" s="1095" t="s">
        <v>438</v>
      </c>
      <c r="DH124" s="1074"/>
      <c r="DI124" s="1074"/>
      <c r="DJ124" s="1074"/>
      <c r="DK124" s="1075"/>
      <c r="DL124" s="1073" t="s">
        <v>442</v>
      </c>
      <c r="DM124" s="1074"/>
      <c r="DN124" s="1074"/>
      <c r="DO124" s="1074"/>
      <c r="DP124" s="1075"/>
      <c r="DQ124" s="1073" t="s">
        <v>442</v>
      </c>
      <c r="DR124" s="1074"/>
      <c r="DS124" s="1074"/>
      <c r="DT124" s="1074"/>
      <c r="DU124" s="1075"/>
      <c r="DV124" s="1076" t="s">
        <v>178</v>
      </c>
      <c r="DW124" s="1077"/>
      <c r="DX124" s="1077"/>
      <c r="DY124" s="1077"/>
      <c r="DZ124" s="1078"/>
    </row>
    <row r="125" spans="1:130" s="246" customFormat="1" ht="26.25" customHeight="1" x14ac:dyDescent="0.15">
      <c r="A125" s="1149"/>
      <c r="B125" s="1036"/>
      <c r="C125" s="1006" t="s">
        <v>465</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442</v>
      </c>
      <c r="AB125" s="1049"/>
      <c r="AC125" s="1049"/>
      <c r="AD125" s="1049"/>
      <c r="AE125" s="1050"/>
      <c r="AF125" s="1051" t="s">
        <v>442</v>
      </c>
      <c r="AG125" s="1049"/>
      <c r="AH125" s="1049"/>
      <c r="AI125" s="1049"/>
      <c r="AJ125" s="1050"/>
      <c r="AK125" s="1051" t="s">
        <v>442</v>
      </c>
      <c r="AL125" s="1049"/>
      <c r="AM125" s="1049"/>
      <c r="AN125" s="1049"/>
      <c r="AO125" s="1050"/>
      <c r="AP125" s="1052" t="s">
        <v>442</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479</v>
      </c>
      <c r="CL125" s="1098"/>
      <c r="CM125" s="1098"/>
      <c r="CN125" s="1098"/>
      <c r="CO125" s="1099"/>
      <c r="CP125" s="1030" t="s">
        <v>480</v>
      </c>
      <c r="CQ125" s="979"/>
      <c r="CR125" s="979"/>
      <c r="CS125" s="979"/>
      <c r="CT125" s="979"/>
      <c r="CU125" s="979"/>
      <c r="CV125" s="979"/>
      <c r="CW125" s="979"/>
      <c r="CX125" s="979"/>
      <c r="CY125" s="979"/>
      <c r="CZ125" s="979"/>
      <c r="DA125" s="979"/>
      <c r="DB125" s="979"/>
      <c r="DC125" s="979"/>
      <c r="DD125" s="979"/>
      <c r="DE125" s="979"/>
      <c r="DF125" s="980"/>
      <c r="DG125" s="1016" t="s">
        <v>440</v>
      </c>
      <c r="DH125" s="1017"/>
      <c r="DI125" s="1017"/>
      <c r="DJ125" s="1017"/>
      <c r="DK125" s="1017"/>
      <c r="DL125" s="1017" t="s">
        <v>178</v>
      </c>
      <c r="DM125" s="1017"/>
      <c r="DN125" s="1017"/>
      <c r="DO125" s="1017"/>
      <c r="DP125" s="1017"/>
      <c r="DQ125" s="1017" t="s">
        <v>442</v>
      </c>
      <c r="DR125" s="1017"/>
      <c r="DS125" s="1017"/>
      <c r="DT125" s="1017"/>
      <c r="DU125" s="1017"/>
      <c r="DV125" s="1018" t="s">
        <v>442</v>
      </c>
      <c r="DW125" s="1018"/>
      <c r="DX125" s="1018"/>
      <c r="DY125" s="1018"/>
      <c r="DZ125" s="1019"/>
    </row>
    <row r="126" spans="1:130" s="246" customFormat="1" ht="26.25" customHeight="1" thickBot="1" x14ac:dyDescent="0.2">
      <c r="A126" s="1149"/>
      <c r="B126" s="1036"/>
      <c r="C126" s="1006" t="s">
        <v>467</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442</v>
      </c>
      <c r="AB126" s="1049"/>
      <c r="AC126" s="1049"/>
      <c r="AD126" s="1049"/>
      <c r="AE126" s="1050"/>
      <c r="AF126" s="1051" t="s">
        <v>438</v>
      </c>
      <c r="AG126" s="1049"/>
      <c r="AH126" s="1049"/>
      <c r="AI126" s="1049"/>
      <c r="AJ126" s="1050"/>
      <c r="AK126" s="1051" t="s">
        <v>442</v>
      </c>
      <c r="AL126" s="1049"/>
      <c r="AM126" s="1049"/>
      <c r="AN126" s="1049"/>
      <c r="AO126" s="1050"/>
      <c r="AP126" s="1052" t="s">
        <v>442</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481</v>
      </c>
      <c r="CQ126" s="1040"/>
      <c r="CR126" s="1040"/>
      <c r="CS126" s="1040"/>
      <c r="CT126" s="1040"/>
      <c r="CU126" s="1040"/>
      <c r="CV126" s="1040"/>
      <c r="CW126" s="1040"/>
      <c r="CX126" s="1040"/>
      <c r="CY126" s="1040"/>
      <c r="CZ126" s="1040"/>
      <c r="DA126" s="1040"/>
      <c r="DB126" s="1040"/>
      <c r="DC126" s="1040"/>
      <c r="DD126" s="1040"/>
      <c r="DE126" s="1040"/>
      <c r="DF126" s="1041"/>
      <c r="DG126" s="1009" t="s">
        <v>442</v>
      </c>
      <c r="DH126" s="1010"/>
      <c r="DI126" s="1010"/>
      <c r="DJ126" s="1010"/>
      <c r="DK126" s="1010"/>
      <c r="DL126" s="1010" t="s">
        <v>438</v>
      </c>
      <c r="DM126" s="1010"/>
      <c r="DN126" s="1010"/>
      <c r="DO126" s="1010"/>
      <c r="DP126" s="1010"/>
      <c r="DQ126" s="1010" t="s">
        <v>438</v>
      </c>
      <c r="DR126" s="1010"/>
      <c r="DS126" s="1010"/>
      <c r="DT126" s="1010"/>
      <c r="DU126" s="1010"/>
      <c r="DV126" s="1011" t="s">
        <v>442</v>
      </c>
      <c r="DW126" s="1011"/>
      <c r="DX126" s="1011"/>
      <c r="DY126" s="1011"/>
      <c r="DZ126" s="1012"/>
    </row>
    <row r="127" spans="1:130" s="246" customFormat="1" ht="26.25" customHeight="1" x14ac:dyDescent="0.15">
      <c r="A127" s="1150"/>
      <c r="B127" s="1038"/>
      <c r="C127" s="1092" t="s">
        <v>482</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v>2454</v>
      </c>
      <c r="AB127" s="1049"/>
      <c r="AC127" s="1049"/>
      <c r="AD127" s="1049"/>
      <c r="AE127" s="1050"/>
      <c r="AF127" s="1051">
        <v>1855</v>
      </c>
      <c r="AG127" s="1049"/>
      <c r="AH127" s="1049"/>
      <c r="AI127" s="1049"/>
      <c r="AJ127" s="1050"/>
      <c r="AK127" s="1051">
        <v>1393</v>
      </c>
      <c r="AL127" s="1049"/>
      <c r="AM127" s="1049"/>
      <c r="AN127" s="1049"/>
      <c r="AO127" s="1050"/>
      <c r="AP127" s="1052">
        <v>0.1</v>
      </c>
      <c r="AQ127" s="1053"/>
      <c r="AR127" s="1053"/>
      <c r="AS127" s="1053"/>
      <c r="AT127" s="1054"/>
      <c r="AU127" s="282"/>
      <c r="AV127" s="282"/>
      <c r="AW127" s="282"/>
      <c r="AX127" s="1122" t="s">
        <v>483</v>
      </c>
      <c r="AY127" s="1123"/>
      <c r="AZ127" s="1123"/>
      <c r="BA127" s="1123"/>
      <c r="BB127" s="1123"/>
      <c r="BC127" s="1123"/>
      <c r="BD127" s="1123"/>
      <c r="BE127" s="1124"/>
      <c r="BF127" s="1125" t="s">
        <v>484</v>
      </c>
      <c r="BG127" s="1123"/>
      <c r="BH127" s="1123"/>
      <c r="BI127" s="1123"/>
      <c r="BJ127" s="1123"/>
      <c r="BK127" s="1123"/>
      <c r="BL127" s="1124"/>
      <c r="BM127" s="1125" t="s">
        <v>485</v>
      </c>
      <c r="BN127" s="1123"/>
      <c r="BO127" s="1123"/>
      <c r="BP127" s="1123"/>
      <c r="BQ127" s="1123"/>
      <c r="BR127" s="1123"/>
      <c r="BS127" s="1124"/>
      <c r="BT127" s="1125" t="s">
        <v>486</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487</v>
      </c>
      <c r="CQ127" s="1040"/>
      <c r="CR127" s="1040"/>
      <c r="CS127" s="1040"/>
      <c r="CT127" s="1040"/>
      <c r="CU127" s="1040"/>
      <c r="CV127" s="1040"/>
      <c r="CW127" s="1040"/>
      <c r="CX127" s="1040"/>
      <c r="CY127" s="1040"/>
      <c r="CZ127" s="1040"/>
      <c r="DA127" s="1040"/>
      <c r="DB127" s="1040"/>
      <c r="DC127" s="1040"/>
      <c r="DD127" s="1040"/>
      <c r="DE127" s="1040"/>
      <c r="DF127" s="1041"/>
      <c r="DG127" s="1009" t="s">
        <v>442</v>
      </c>
      <c r="DH127" s="1010"/>
      <c r="DI127" s="1010"/>
      <c r="DJ127" s="1010"/>
      <c r="DK127" s="1010"/>
      <c r="DL127" s="1010" t="s">
        <v>442</v>
      </c>
      <c r="DM127" s="1010"/>
      <c r="DN127" s="1010"/>
      <c r="DO127" s="1010"/>
      <c r="DP127" s="1010"/>
      <c r="DQ127" s="1010" t="s">
        <v>438</v>
      </c>
      <c r="DR127" s="1010"/>
      <c r="DS127" s="1010"/>
      <c r="DT127" s="1010"/>
      <c r="DU127" s="1010"/>
      <c r="DV127" s="1011" t="s">
        <v>438</v>
      </c>
      <c r="DW127" s="1011"/>
      <c r="DX127" s="1011"/>
      <c r="DY127" s="1011"/>
      <c r="DZ127" s="1012"/>
    </row>
    <row r="128" spans="1:130" s="246" customFormat="1" ht="26.25" customHeight="1" thickBot="1" x14ac:dyDescent="0.2">
      <c r="A128" s="1133" t="s">
        <v>488</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489</v>
      </c>
      <c r="X128" s="1135"/>
      <c r="Y128" s="1135"/>
      <c r="Z128" s="1136"/>
      <c r="AA128" s="1137">
        <v>28423</v>
      </c>
      <c r="AB128" s="1138"/>
      <c r="AC128" s="1138"/>
      <c r="AD128" s="1138"/>
      <c r="AE128" s="1139"/>
      <c r="AF128" s="1140">
        <v>29412</v>
      </c>
      <c r="AG128" s="1138"/>
      <c r="AH128" s="1138"/>
      <c r="AI128" s="1138"/>
      <c r="AJ128" s="1139"/>
      <c r="AK128" s="1140">
        <v>28717</v>
      </c>
      <c r="AL128" s="1138"/>
      <c r="AM128" s="1138"/>
      <c r="AN128" s="1138"/>
      <c r="AO128" s="1139"/>
      <c r="AP128" s="1141"/>
      <c r="AQ128" s="1142"/>
      <c r="AR128" s="1142"/>
      <c r="AS128" s="1142"/>
      <c r="AT128" s="1143"/>
      <c r="AU128" s="282"/>
      <c r="AV128" s="282"/>
      <c r="AW128" s="282"/>
      <c r="AX128" s="978" t="s">
        <v>490</v>
      </c>
      <c r="AY128" s="979"/>
      <c r="AZ128" s="979"/>
      <c r="BA128" s="979"/>
      <c r="BB128" s="979"/>
      <c r="BC128" s="979"/>
      <c r="BD128" s="979"/>
      <c r="BE128" s="980"/>
      <c r="BF128" s="1144" t="s">
        <v>440</v>
      </c>
      <c r="BG128" s="1145"/>
      <c r="BH128" s="1145"/>
      <c r="BI128" s="1145"/>
      <c r="BJ128" s="1145"/>
      <c r="BK128" s="1145"/>
      <c r="BL128" s="1146"/>
      <c r="BM128" s="1144">
        <v>15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491</v>
      </c>
      <c r="CQ128" s="1127"/>
      <c r="CR128" s="1127"/>
      <c r="CS128" s="1127"/>
      <c r="CT128" s="1127"/>
      <c r="CU128" s="1127"/>
      <c r="CV128" s="1127"/>
      <c r="CW128" s="1127"/>
      <c r="CX128" s="1127"/>
      <c r="CY128" s="1127"/>
      <c r="CZ128" s="1127"/>
      <c r="DA128" s="1127"/>
      <c r="DB128" s="1127"/>
      <c r="DC128" s="1127"/>
      <c r="DD128" s="1127"/>
      <c r="DE128" s="1127"/>
      <c r="DF128" s="1128"/>
      <c r="DG128" s="1129" t="s">
        <v>178</v>
      </c>
      <c r="DH128" s="1130"/>
      <c r="DI128" s="1130"/>
      <c r="DJ128" s="1130"/>
      <c r="DK128" s="1130"/>
      <c r="DL128" s="1130" t="s">
        <v>178</v>
      </c>
      <c r="DM128" s="1130"/>
      <c r="DN128" s="1130"/>
      <c r="DO128" s="1130"/>
      <c r="DP128" s="1130"/>
      <c r="DQ128" s="1130" t="s">
        <v>440</v>
      </c>
      <c r="DR128" s="1130"/>
      <c r="DS128" s="1130"/>
      <c r="DT128" s="1130"/>
      <c r="DU128" s="1130"/>
      <c r="DV128" s="1131" t="s">
        <v>178</v>
      </c>
      <c r="DW128" s="1131"/>
      <c r="DX128" s="1131"/>
      <c r="DY128" s="1131"/>
      <c r="DZ128" s="1132"/>
    </row>
    <row r="129" spans="1:131" s="246" customFormat="1" ht="26.25" customHeight="1" x14ac:dyDescent="0.15">
      <c r="A129" s="1020" t="s">
        <v>107</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492</v>
      </c>
      <c r="X129" s="1164"/>
      <c r="Y129" s="1164"/>
      <c r="Z129" s="1165"/>
      <c r="AA129" s="1048">
        <v>2867938</v>
      </c>
      <c r="AB129" s="1049"/>
      <c r="AC129" s="1049"/>
      <c r="AD129" s="1049"/>
      <c r="AE129" s="1050"/>
      <c r="AF129" s="1051">
        <v>2843731</v>
      </c>
      <c r="AG129" s="1049"/>
      <c r="AH129" s="1049"/>
      <c r="AI129" s="1049"/>
      <c r="AJ129" s="1050"/>
      <c r="AK129" s="1051">
        <v>2792393</v>
      </c>
      <c r="AL129" s="1049"/>
      <c r="AM129" s="1049"/>
      <c r="AN129" s="1049"/>
      <c r="AO129" s="1050"/>
      <c r="AP129" s="1166"/>
      <c r="AQ129" s="1167"/>
      <c r="AR129" s="1167"/>
      <c r="AS129" s="1167"/>
      <c r="AT129" s="1168"/>
      <c r="AU129" s="284"/>
      <c r="AV129" s="284"/>
      <c r="AW129" s="284"/>
      <c r="AX129" s="1157" t="s">
        <v>493</v>
      </c>
      <c r="AY129" s="1040"/>
      <c r="AZ129" s="1040"/>
      <c r="BA129" s="1040"/>
      <c r="BB129" s="1040"/>
      <c r="BC129" s="1040"/>
      <c r="BD129" s="1040"/>
      <c r="BE129" s="1041"/>
      <c r="BF129" s="1158" t="s">
        <v>178</v>
      </c>
      <c r="BG129" s="1159"/>
      <c r="BH129" s="1159"/>
      <c r="BI129" s="1159"/>
      <c r="BJ129" s="1159"/>
      <c r="BK129" s="1159"/>
      <c r="BL129" s="1160"/>
      <c r="BM129" s="1158">
        <v>20</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494</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495</v>
      </c>
      <c r="X130" s="1164"/>
      <c r="Y130" s="1164"/>
      <c r="Z130" s="1165"/>
      <c r="AA130" s="1048">
        <v>410038</v>
      </c>
      <c r="AB130" s="1049"/>
      <c r="AC130" s="1049"/>
      <c r="AD130" s="1049"/>
      <c r="AE130" s="1050"/>
      <c r="AF130" s="1051">
        <v>409858</v>
      </c>
      <c r="AG130" s="1049"/>
      <c r="AH130" s="1049"/>
      <c r="AI130" s="1049"/>
      <c r="AJ130" s="1050"/>
      <c r="AK130" s="1051">
        <v>408288</v>
      </c>
      <c r="AL130" s="1049"/>
      <c r="AM130" s="1049"/>
      <c r="AN130" s="1049"/>
      <c r="AO130" s="1050"/>
      <c r="AP130" s="1166"/>
      <c r="AQ130" s="1167"/>
      <c r="AR130" s="1167"/>
      <c r="AS130" s="1167"/>
      <c r="AT130" s="1168"/>
      <c r="AU130" s="284"/>
      <c r="AV130" s="284"/>
      <c r="AW130" s="284"/>
      <c r="AX130" s="1157" t="s">
        <v>496</v>
      </c>
      <c r="AY130" s="1040"/>
      <c r="AZ130" s="1040"/>
      <c r="BA130" s="1040"/>
      <c r="BB130" s="1040"/>
      <c r="BC130" s="1040"/>
      <c r="BD130" s="1040"/>
      <c r="BE130" s="1041"/>
      <c r="BF130" s="1194">
        <v>9.1</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497</v>
      </c>
      <c r="X131" s="1202"/>
      <c r="Y131" s="1202"/>
      <c r="Z131" s="1203"/>
      <c r="AA131" s="1095">
        <v>2457900</v>
      </c>
      <c r="AB131" s="1074"/>
      <c r="AC131" s="1074"/>
      <c r="AD131" s="1074"/>
      <c r="AE131" s="1075"/>
      <c r="AF131" s="1073">
        <v>2433873</v>
      </c>
      <c r="AG131" s="1074"/>
      <c r="AH131" s="1074"/>
      <c r="AI131" s="1074"/>
      <c r="AJ131" s="1075"/>
      <c r="AK131" s="1073">
        <v>2384105</v>
      </c>
      <c r="AL131" s="1074"/>
      <c r="AM131" s="1074"/>
      <c r="AN131" s="1074"/>
      <c r="AO131" s="1075"/>
      <c r="AP131" s="1204"/>
      <c r="AQ131" s="1205"/>
      <c r="AR131" s="1205"/>
      <c r="AS131" s="1205"/>
      <c r="AT131" s="1206"/>
      <c r="AU131" s="284"/>
      <c r="AV131" s="284"/>
      <c r="AW131" s="284"/>
      <c r="AX131" s="1176" t="s">
        <v>498</v>
      </c>
      <c r="AY131" s="1127"/>
      <c r="AZ131" s="1127"/>
      <c r="BA131" s="1127"/>
      <c r="BB131" s="1127"/>
      <c r="BC131" s="1127"/>
      <c r="BD131" s="1127"/>
      <c r="BE131" s="1128"/>
      <c r="BF131" s="1177">
        <v>9.8000000000000007</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499</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500</v>
      </c>
      <c r="W132" s="1187"/>
      <c r="X132" s="1187"/>
      <c r="Y132" s="1187"/>
      <c r="Z132" s="1188"/>
      <c r="AA132" s="1189">
        <v>9.3984295539999998</v>
      </c>
      <c r="AB132" s="1190"/>
      <c r="AC132" s="1190"/>
      <c r="AD132" s="1190"/>
      <c r="AE132" s="1191"/>
      <c r="AF132" s="1192">
        <v>8.9230210450000005</v>
      </c>
      <c r="AG132" s="1190"/>
      <c r="AH132" s="1190"/>
      <c r="AI132" s="1190"/>
      <c r="AJ132" s="1191"/>
      <c r="AK132" s="1192">
        <v>9.0779558789999992</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501</v>
      </c>
      <c r="W133" s="1170"/>
      <c r="X133" s="1170"/>
      <c r="Y133" s="1170"/>
      <c r="Z133" s="1171"/>
      <c r="AA133" s="1172">
        <v>8.9</v>
      </c>
      <c r="AB133" s="1173"/>
      <c r="AC133" s="1173"/>
      <c r="AD133" s="1173"/>
      <c r="AE133" s="1174"/>
      <c r="AF133" s="1172">
        <v>8.9</v>
      </c>
      <c r="AG133" s="1173"/>
      <c r="AH133" s="1173"/>
      <c r="AI133" s="1173"/>
      <c r="AJ133" s="1174"/>
      <c r="AK133" s="1172">
        <v>9.1</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tqSPk9tRDyfG7SN37GUJphThy/orrO8rB4WvmgRCMXNo25hNVSeE/S/61PB5Ayv7O8P1wCg/tAkxdtYZtfsymw==" saltValue="wfUuc4qM0Lq9dpIUpp62Y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topLeftCell="V1" zoomScale="85" zoomScaleNormal="85" zoomScaleSheetLayoutView="85" workbookViewId="0">
      <selection activeCell="BB5" sqref="BB5"/>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502</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XDmDrzw1NGe9CuAxkrMErZPWc5/ao5qouPfZWTfpmsav70QjljxkqDITTRyZN/qEaLwFr/eFpEdgxiGNv9xJsQ==" saltValue="HuLihsCyDm5tw198FiBtf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topLeftCell="AB58"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NF++NFIxwuVxyW3trcow7p1IKXPGY5DI6MgKkVfCa3/lMzVzyENaqbTbeUu2pmi6+Vgc/5csCHu2Z3ZvfpJNDA==" saltValue="2Du+EEt+AaquZQdxxmyvO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topLeftCell="A1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504</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505</v>
      </c>
      <c r="AP7" s="303"/>
      <c r="AQ7" s="304" t="s">
        <v>506</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507</v>
      </c>
      <c r="AQ8" s="310" t="s">
        <v>508</v>
      </c>
      <c r="AR8" s="311" t="s">
        <v>509</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510</v>
      </c>
      <c r="AL9" s="1213"/>
      <c r="AM9" s="1213"/>
      <c r="AN9" s="1214"/>
      <c r="AO9" s="312">
        <v>679886</v>
      </c>
      <c r="AP9" s="312">
        <v>178214</v>
      </c>
      <c r="AQ9" s="313">
        <v>190701</v>
      </c>
      <c r="AR9" s="314">
        <v>-6.5</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511</v>
      </c>
      <c r="AL10" s="1213"/>
      <c r="AM10" s="1213"/>
      <c r="AN10" s="1214"/>
      <c r="AO10" s="315">
        <v>92183</v>
      </c>
      <c r="AP10" s="315">
        <v>24163</v>
      </c>
      <c r="AQ10" s="316">
        <v>22807</v>
      </c>
      <c r="AR10" s="317">
        <v>5.9</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512</v>
      </c>
      <c r="AL11" s="1213"/>
      <c r="AM11" s="1213"/>
      <c r="AN11" s="1214"/>
      <c r="AO11" s="315">
        <v>124684</v>
      </c>
      <c r="AP11" s="315">
        <v>32683</v>
      </c>
      <c r="AQ11" s="316">
        <v>29822</v>
      </c>
      <c r="AR11" s="317">
        <v>9.6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513</v>
      </c>
      <c r="AL12" s="1213"/>
      <c r="AM12" s="1213"/>
      <c r="AN12" s="1214"/>
      <c r="AO12" s="315" t="s">
        <v>514</v>
      </c>
      <c r="AP12" s="315" t="s">
        <v>514</v>
      </c>
      <c r="AQ12" s="316">
        <v>3258</v>
      </c>
      <c r="AR12" s="317" t="s">
        <v>514</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515</v>
      </c>
      <c r="AL13" s="1213"/>
      <c r="AM13" s="1213"/>
      <c r="AN13" s="1214"/>
      <c r="AO13" s="315" t="s">
        <v>514</v>
      </c>
      <c r="AP13" s="315" t="s">
        <v>514</v>
      </c>
      <c r="AQ13" s="316">
        <v>24</v>
      </c>
      <c r="AR13" s="317" t="s">
        <v>514</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516</v>
      </c>
      <c r="AL14" s="1213"/>
      <c r="AM14" s="1213"/>
      <c r="AN14" s="1214"/>
      <c r="AO14" s="315">
        <v>228</v>
      </c>
      <c r="AP14" s="315">
        <v>60</v>
      </c>
      <c r="AQ14" s="316">
        <v>10094</v>
      </c>
      <c r="AR14" s="317">
        <v>-99.4</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517</v>
      </c>
      <c r="AL15" s="1213"/>
      <c r="AM15" s="1213"/>
      <c r="AN15" s="1214"/>
      <c r="AO15" s="315">
        <v>4100</v>
      </c>
      <c r="AP15" s="315">
        <v>1075</v>
      </c>
      <c r="AQ15" s="316">
        <v>4017</v>
      </c>
      <c r="AR15" s="317">
        <v>-73.2</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518</v>
      </c>
      <c r="AL16" s="1216"/>
      <c r="AM16" s="1216"/>
      <c r="AN16" s="1217"/>
      <c r="AO16" s="315">
        <v>-61836</v>
      </c>
      <c r="AP16" s="315">
        <v>-16209</v>
      </c>
      <c r="AQ16" s="316">
        <v>-17771</v>
      </c>
      <c r="AR16" s="317">
        <v>-8.8000000000000007</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194</v>
      </c>
      <c r="AL17" s="1216"/>
      <c r="AM17" s="1216"/>
      <c r="AN17" s="1217"/>
      <c r="AO17" s="315">
        <v>839245</v>
      </c>
      <c r="AP17" s="315">
        <v>219986</v>
      </c>
      <c r="AQ17" s="316">
        <v>242952</v>
      </c>
      <c r="AR17" s="317">
        <v>-9.5</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519</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520</v>
      </c>
      <c r="AP20" s="323" t="s">
        <v>521</v>
      </c>
      <c r="AQ20" s="324" t="s">
        <v>522</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523</v>
      </c>
      <c r="AL21" s="1208"/>
      <c r="AM21" s="1208"/>
      <c r="AN21" s="1209"/>
      <c r="AO21" s="327">
        <v>19.399999999999999</v>
      </c>
      <c r="AP21" s="328">
        <v>21.84</v>
      </c>
      <c r="AQ21" s="329">
        <v>-2.44</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524</v>
      </c>
      <c r="AL22" s="1208"/>
      <c r="AM22" s="1208"/>
      <c r="AN22" s="1209"/>
      <c r="AO22" s="332">
        <v>99.5</v>
      </c>
      <c r="AP22" s="333">
        <v>95.6</v>
      </c>
      <c r="AQ22" s="334">
        <v>3.9</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527</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505</v>
      </c>
      <c r="AP30" s="303"/>
      <c r="AQ30" s="304" t="s">
        <v>506</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507</v>
      </c>
      <c r="AQ31" s="310" t="s">
        <v>508</v>
      </c>
      <c r="AR31" s="311" t="s">
        <v>509</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528</v>
      </c>
      <c r="AL32" s="1224"/>
      <c r="AM32" s="1224"/>
      <c r="AN32" s="1225"/>
      <c r="AO32" s="342">
        <v>446628</v>
      </c>
      <c r="AP32" s="342">
        <v>117072</v>
      </c>
      <c r="AQ32" s="343">
        <v>136235</v>
      </c>
      <c r="AR32" s="344">
        <v>-14.1</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529</v>
      </c>
      <c r="AL33" s="1224"/>
      <c r="AM33" s="1224"/>
      <c r="AN33" s="1225"/>
      <c r="AO33" s="342" t="s">
        <v>514</v>
      </c>
      <c r="AP33" s="342" t="s">
        <v>514</v>
      </c>
      <c r="AQ33" s="343" t="s">
        <v>514</v>
      </c>
      <c r="AR33" s="344" t="s">
        <v>514</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530</v>
      </c>
      <c r="AL34" s="1224"/>
      <c r="AM34" s="1224"/>
      <c r="AN34" s="1225"/>
      <c r="AO34" s="342" t="s">
        <v>514</v>
      </c>
      <c r="AP34" s="342" t="s">
        <v>514</v>
      </c>
      <c r="AQ34" s="343">
        <v>5</v>
      </c>
      <c r="AR34" s="344" t="s">
        <v>514</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531</v>
      </c>
      <c r="AL35" s="1224"/>
      <c r="AM35" s="1224"/>
      <c r="AN35" s="1225"/>
      <c r="AO35" s="342">
        <v>183384</v>
      </c>
      <c r="AP35" s="342">
        <v>48069</v>
      </c>
      <c r="AQ35" s="343">
        <v>32688</v>
      </c>
      <c r="AR35" s="344">
        <v>47.1</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532</v>
      </c>
      <c r="AL36" s="1224"/>
      <c r="AM36" s="1224"/>
      <c r="AN36" s="1225"/>
      <c r="AO36" s="342">
        <v>17915</v>
      </c>
      <c r="AP36" s="342">
        <v>4696</v>
      </c>
      <c r="AQ36" s="343">
        <v>4188</v>
      </c>
      <c r="AR36" s="344">
        <v>12.1</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533</v>
      </c>
      <c r="AL37" s="1224"/>
      <c r="AM37" s="1224"/>
      <c r="AN37" s="1225"/>
      <c r="AO37" s="342">
        <v>4842</v>
      </c>
      <c r="AP37" s="342">
        <v>1269</v>
      </c>
      <c r="AQ37" s="343">
        <v>1212</v>
      </c>
      <c r="AR37" s="344">
        <v>4.7</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534</v>
      </c>
      <c r="AL38" s="1227"/>
      <c r="AM38" s="1227"/>
      <c r="AN38" s="1228"/>
      <c r="AO38" s="345">
        <v>664</v>
      </c>
      <c r="AP38" s="345">
        <v>174</v>
      </c>
      <c r="AQ38" s="346">
        <v>25</v>
      </c>
      <c r="AR38" s="334">
        <v>596</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535</v>
      </c>
      <c r="AL39" s="1227"/>
      <c r="AM39" s="1227"/>
      <c r="AN39" s="1228"/>
      <c r="AO39" s="342">
        <v>-28717</v>
      </c>
      <c r="AP39" s="342">
        <v>-7527</v>
      </c>
      <c r="AQ39" s="343">
        <v>-7598</v>
      </c>
      <c r="AR39" s="344">
        <v>-0.9</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536</v>
      </c>
      <c r="AL40" s="1224"/>
      <c r="AM40" s="1224"/>
      <c r="AN40" s="1225"/>
      <c r="AO40" s="342">
        <v>-408288</v>
      </c>
      <c r="AP40" s="342">
        <v>-107022</v>
      </c>
      <c r="AQ40" s="343">
        <v>-123844</v>
      </c>
      <c r="AR40" s="344">
        <v>-13.6</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306</v>
      </c>
      <c r="AL41" s="1230"/>
      <c r="AM41" s="1230"/>
      <c r="AN41" s="1231"/>
      <c r="AO41" s="342">
        <v>216428</v>
      </c>
      <c r="AP41" s="342">
        <v>56731</v>
      </c>
      <c r="AQ41" s="343">
        <v>42911</v>
      </c>
      <c r="AR41" s="344">
        <v>32.200000000000003</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537</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539</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505</v>
      </c>
      <c r="AN49" s="1220" t="s">
        <v>540</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541</v>
      </c>
      <c r="AO50" s="359" t="s">
        <v>542</v>
      </c>
      <c r="AP50" s="360" t="s">
        <v>543</v>
      </c>
      <c r="AQ50" s="361" t="s">
        <v>544</v>
      </c>
      <c r="AR50" s="362" t="s">
        <v>545</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546</v>
      </c>
      <c r="AL51" s="355"/>
      <c r="AM51" s="363">
        <v>540871</v>
      </c>
      <c r="AN51" s="364">
        <v>131727</v>
      </c>
      <c r="AO51" s="365">
        <v>31.7</v>
      </c>
      <c r="AP51" s="366">
        <v>333013</v>
      </c>
      <c r="AQ51" s="367">
        <v>5.3</v>
      </c>
      <c r="AR51" s="368">
        <v>26.4</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547</v>
      </c>
      <c r="AM52" s="371">
        <v>375337</v>
      </c>
      <c r="AN52" s="372">
        <v>91412</v>
      </c>
      <c r="AO52" s="373">
        <v>14.2</v>
      </c>
      <c r="AP52" s="374">
        <v>126732</v>
      </c>
      <c r="AQ52" s="375">
        <v>19.100000000000001</v>
      </c>
      <c r="AR52" s="376">
        <v>-4.9000000000000004</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548</v>
      </c>
      <c r="AL53" s="355"/>
      <c r="AM53" s="363">
        <v>1186803</v>
      </c>
      <c r="AN53" s="364">
        <v>296256</v>
      </c>
      <c r="AO53" s="365">
        <v>124.9</v>
      </c>
      <c r="AP53" s="366">
        <v>280458</v>
      </c>
      <c r="AQ53" s="367">
        <v>-15.8</v>
      </c>
      <c r="AR53" s="368">
        <v>140.69999999999999</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547</v>
      </c>
      <c r="AM54" s="371">
        <v>493806</v>
      </c>
      <c r="AN54" s="372">
        <v>123267</v>
      </c>
      <c r="AO54" s="373">
        <v>34.799999999999997</v>
      </c>
      <c r="AP54" s="374">
        <v>127286</v>
      </c>
      <c r="AQ54" s="375">
        <v>0.4</v>
      </c>
      <c r="AR54" s="376">
        <v>34.4</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549</v>
      </c>
      <c r="AL55" s="355"/>
      <c r="AM55" s="363">
        <v>774865</v>
      </c>
      <c r="AN55" s="364">
        <v>197569</v>
      </c>
      <c r="AO55" s="365">
        <v>-33.299999999999997</v>
      </c>
      <c r="AP55" s="366">
        <v>291945</v>
      </c>
      <c r="AQ55" s="367">
        <v>4.0999999999999996</v>
      </c>
      <c r="AR55" s="368">
        <v>-37.4</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547</v>
      </c>
      <c r="AM56" s="371">
        <v>269154</v>
      </c>
      <c r="AN56" s="372">
        <v>68627</v>
      </c>
      <c r="AO56" s="373">
        <v>-44.3</v>
      </c>
      <c r="AP56" s="374">
        <v>127651</v>
      </c>
      <c r="AQ56" s="375">
        <v>0.3</v>
      </c>
      <c r="AR56" s="376">
        <v>-44.6</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550</v>
      </c>
      <c r="AL57" s="355"/>
      <c r="AM57" s="363">
        <v>1529332</v>
      </c>
      <c r="AN57" s="364">
        <v>393448</v>
      </c>
      <c r="AO57" s="365">
        <v>99.1</v>
      </c>
      <c r="AP57" s="366">
        <v>291173</v>
      </c>
      <c r="AQ57" s="367">
        <v>-0.3</v>
      </c>
      <c r="AR57" s="368">
        <v>99.4</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547</v>
      </c>
      <c r="AM58" s="371">
        <v>337880</v>
      </c>
      <c r="AN58" s="372">
        <v>86926</v>
      </c>
      <c r="AO58" s="373">
        <v>26.7</v>
      </c>
      <c r="AP58" s="374">
        <v>119071</v>
      </c>
      <c r="AQ58" s="375">
        <v>-6.7</v>
      </c>
      <c r="AR58" s="376">
        <v>33.4</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551</v>
      </c>
      <c r="AL59" s="355"/>
      <c r="AM59" s="363">
        <v>1219909</v>
      </c>
      <c r="AN59" s="364">
        <v>319766</v>
      </c>
      <c r="AO59" s="365">
        <v>-18.7</v>
      </c>
      <c r="AP59" s="366">
        <v>271581</v>
      </c>
      <c r="AQ59" s="367">
        <v>-6.7</v>
      </c>
      <c r="AR59" s="368">
        <v>-12</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547</v>
      </c>
      <c r="AM60" s="371">
        <v>595582</v>
      </c>
      <c r="AN60" s="372">
        <v>156116</v>
      </c>
      <c r="AO60" s="373">
        <v>79.599999999999994</v>
      </c>
      <c r="AP60" s="374">
        <v>117844</v>
      </c>
      <c r="AQ60" s="375">
        <v>-1</v>
      </c>
      <c r="AR60" s="376">
        <v>80.599999999999994</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552</v>
      </c>
      <c r="AL61" s="377"/>
      <c r="AM61" s="378">
        <v>1050356</v>
      </c>
      <c r="AN61" s="379">
        <v>267753</v>
      </c>
      <c r="AO61" s="380">
        <v>40.700000000000003</v>
      </c>
      <c r="AP61" s="381">
        <v>293634</v>
      </c>
      <c r="AQ61" s="382">
        <v>-2.7</v>
      </c>
      <c r="AR61" s="368">
        <v>43.4</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547</v>
      </c>
      <c r="AM62" s="371">
        <v>414352</v>
      </c>
      <c r="AN62" s="372">
        <v>105270</v>
      </c>
      <c r="AO62" s="373">
        <v>22.2</v>
      </c>
      <c r="AP62" s="374">
        <v>123717</v>
      </c>
      <c r="AQ62" s="375">
        <v>2.4</v>
      </c>
      <c r="AR62" s="376">
        <v>19.8</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xhqpicKaE27V7yLFsWfPSCmOMzQpp9GXhUd2rroZkiktwnmqqPFUjoBXifNEuOMHGe3YdYx3LKFQ5zFgnaLodg==" saltValue="pG1Rq8SefeFk1oAZuWlxz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topLeftCell="AG61" zoomScaleNormal="100" zoomScaleSheetLayoutView="55" workbookViewId="0">
      <selection activeCell="B105" sqref="B105"/>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8JKMSw0pdffdHIZWAPFg1zGV9WefOwMrT5b3DQK0621PNvHDBliL2BRxTsiHnpLIfWenwoCdcUJTdFxQlu+gOw==" saltValue="8G5tG3dl+fJHJ8BdLZgK4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topLeftCell="E1" zoomScaleNormal="100" zoomScaleSheetLayoutView="55" workbookViewId="0">
      <selection activeCell="C110" sqref="C110"/>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fq14wpKS1M8L6q4EQ0vovPwInzexQuGC5vNDO+6XzCC7qZOd82irCAMTnLk57rKFJSJjfps6tvmSIkivM+hlEw==" saltValue="BreqrYI/ZmO+s4l/2Iz3E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topLeftCell="C1"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232" t="s">
        <v>3</v>
      </c>
      <c r="D47" s="1232"/>
      <c r="E47" s="1233"/>
      <c r="F47" s="11">
        <v>65.239999999999995</v>
      </c>
      <c r="G47" s="12">
        <v>65.3</v>
      </c>
      <c r="H47" s="12">
        <v>70.540000000000006</v>
      </c>
      <c r="I47" s="12">
        <v>66.03</v>
      </c>
      <c r="J47" s="13">
        <v>63.42</v>
      </c>
    </row>
    <row r="48" spans="2:10" ht="57.75" customHeight="1" x14ac:dyDescent="0.15">
      <c r="B48" s="14"/>
      <c r="C48" s="1234" t="s">
        <v>4</v>
      </c>
      <c r="D48" s="1234"/>
      <c r="E48" s="1235"/>
      <c r="F48" s="15">
        <v>5.51</v>
      </c>
      <c r="G48" s="16">
        <v>7.05</v>
      </c>
      <c r="H48" s="16">
        <v>6.41</v>
      </c>
      <c r="I48" s="16">
        <v>5.9</v>
      </c>
      <c r="J48" s="17">
        <v>5.34</v>
      </c>
    </row>
    <row r="49" spans="2:10" ht="57.75" customHeight="1" thickBot="1" x14ac:dyDescent="0.2">
      <c r="B49" s="18"/>
      <c r="C49" s="1236" t="s">
        <v>5</v>
      </c>
      <c r="D49" s="1236"/>
      <c r="E49" s="1237"/>
      <c r="F49" s="19">
        <v>3.53</v>
      </c>
      <c r="G49" s="20">
        <v>4.01</v>
      </c>
      <c r="H49" s="20">
        <v>0.27</v>
      </c>
      <c r="I49" s="20" t="s">
        <v>561</v>
      </c>
      <c r="J49" s="21" t="s">
        <v>562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uPd8Yar2YRIYAsM5xIcNhQ0MOwuiWDJleB8eVsXtCFcLa/wqGIU9uO2ivPNlViJhsWMnLBQWIbiII2b98Xk+Mw==" saltValue="1bv7rdzxqI9ZwM3E+IJJj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2020-03-17T06:29:40Z</cp:lastPrinted>
  <dcterms:created xsi:type="dcterms:W3CDTF">2020-02-10T02:07:35Z</dcterms:created>
  <dcterms:modified xsi:type="dcterms:W3CDTF">2020-09-25T05:08:10Z</dcterms:modified>
  <cp:category/>
</cp:coreProperties>
</file>