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8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U34" i="9" s="1"/>
  <c r="CO34" i="9"/>
  <c r="BW34" i="9"/>
  <c r="C34" i="9"/>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<sst xmlns="http://schemas.openxmlformats.org/spreadsheetml/2006/main" count="991" uniqueCount="542">
  <si>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</si>
  <si>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</si>
  <si>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</si>
  <si>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</si>
  <si>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</si>
  <si>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</si>
  <si>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</si>
  <si>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</si>
  <si>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</si>
  <si>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</si>
  <si>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</si>
  <si>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</si>
  <si>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</si>
  <si>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</si>
  <si>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</si>
  <si>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</si>
  <si>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</si>
  <si>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</si>
  <si>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</si>
  <si>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</si>
  <si>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</si>
  <si>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</si>
  <si>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</si>
  <si>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</si>
  <si>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</si>
  <si>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</si>
  <si>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</si>
  <si>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</si>
  <si>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</si>
  <si>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</si>
  <si>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</si>
  <si>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</si>
  <si>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</si>
  <si>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</si>
  <si>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</si>
  <si>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</si>
  <si>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</si>
  <si>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</si>
  <si>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</si>
  <si>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</si>
  <si>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</si>
  <si>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</si>
  <si>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</si>
  <si>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</si>
  <si>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</si>
  <si>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</si>
  <si>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</si>
  <si>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</si>
  <si>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</si>
  <si>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</si>
  <si>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</si>
  <si>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</si>
  <si>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</si>
  <si>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</si>
  <si>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</si>
  <si>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</si>
  <si>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</si>
  <si>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</si>
  <si>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</si>
  <si>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</si>
  <si>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</si>
  <si>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</si>
  <si>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</si>
  <si>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</si>
  <si>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</si>
  <si>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</si>
  <si>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</si>
  <si>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</si>
  <si>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</si>
  <si>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</si>
  <si>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</si>
  <si>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</si>
  <si>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</si>
  <si>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</si>
  <si>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</si>
  <si>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</si>
  <si>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</si>
  <si>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</si>
  <si>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</si>
  <si>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</si>
  <si>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</si>
  <si>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</si>
  <si>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興部町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</si>
  <si>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</si>
  <si>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</si>
  <si>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</si>
  <si>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</si>
  <si>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</si>
  <si>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</si>
  <si>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</si>
  <si>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</si>
  <si>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</si>
  <si>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</si>
  <si>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</si>
  <si>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</si>
  <si>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</si>
  <si>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</si>
  <si>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</si>
  <si>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</si>
  <si>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</si>
  <si>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</si>
  <si>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</si>
  <si>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</si>
  <si>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</si>
  <si>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</si>
  <si>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</si>
  <si>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</si>
  <si>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</si>
  <si>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</si>
  <si>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</si>
  <si>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</si>
  <si>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</si>
  <si>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</si>
  <si>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</si>
  <si>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</si>
  <si>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</si>
  <si>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</si>
  <si>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</si>
  <si>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</si>
  <si>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</si>
  <si>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</si>
  <si>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</si>
  <si>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</si>
  <si>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</si>
  <si>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</si>
  <si>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</si>
  <si>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</si>
  <si>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</si>
  <si>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</si>
  <si>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</si>
  <si>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</si>
  <si>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</si>
  <si>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</si>
  <si>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</si>
  <si>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</si>
  <si>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</si>
  <si>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</si>
  <si>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</si>
  <si>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</si>
  <si>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</si>
  <si>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</si>
  <si>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</si>
  <si>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</si>
  <si>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</si>
  <si>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</si>
  <si>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</si>
  <si>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</si>
  <si>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</si>
  <si>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</si>
  <si>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</si>
  <si>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</si>
  <si>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</si>
  <si>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</si>
  <si>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</si>
  <si>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</si>
  <si>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</si>
  <si>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</si>
  <si>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</si>
  <si>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</si>
  <si>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</si>
  <si>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</si>
  <si>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</si>
  <si>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</si>
  <si>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</si>
  <si>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</si>
  <si>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</si>
  <si>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</si>
  <si>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</si>
  <si>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</si>
  <si>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</si>
  <si>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</si>
  <si>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</si>
  <si>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</si>
  <si>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</si>
  <si>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</si>
  <si>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</si>
  <si>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</si>
  <si>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</si>
  <si>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</si>
  <si>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</si>
  <si>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</si>
  <si>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</si>
  <si>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</si>
  <si>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</si>
  <si>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</si>
  <si>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</si>
  <si>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</si>
  <si>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</si>
  <si>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</si>
  <si>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</si>
  <si>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</si>
  <si>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</si>
  <si>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</si>
  <si>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</si>
  <si>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</si>
  <si>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</si>
  <si>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北海道興部町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</si>
  <si>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</si>
  <si>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</si>
  <si>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</si>
  <si>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</si>
  <si>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</si>
  <si>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</si>
  <si>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</si>
  <si>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</si>
  <si>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</si>
  <si>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</si>
  <si>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</si>
  <si>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</si>
  <si>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</si>
  <si>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</si>
  <si>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</si>
  <si>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</si>
  <si>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</si>
  <si>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</si>
  <si>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</si>
  <si>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</si>
  <si>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</si>
  <si>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</si>
  <si>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</si>
  <si>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</si>
  <si>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</si>
  <si>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</si>
  <si>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</si>
  <si>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</si>
  <si>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</si>
  <si>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</si>
  <si>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</si>
  <si>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</si>
  <si>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</si>
  <si>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</si>
  <si>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</si>
  <si>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</si>
  <si>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</si>
  <si>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</si>
  <si>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</si>
  <si>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</si>
  <si>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</si>
  <si>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</si>
  <si>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</si>
  <si>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</si>
  <si>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</si>
  <si>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</si>
  <si>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</si>
  <si>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</si>
  <si>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</si>
  <si>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</si>
  <si>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</si>
  <si>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</si>
  <si>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</si>
  <si>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</si>
  <si>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</si>
  <si>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</si>
  <si>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</si>
  <si>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</si>
  <si>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</si>
  <si>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</si>
  <si>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</si>
  <si>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</si>
  <si>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</si>
  <si>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</si>
  <si>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</si>
  <si>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</si>
  <si>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</si>
  <si>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</si>
  <si>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</si>
  <si>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</si>
  <si>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</si>
  <si>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</si>
  <si>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</si>
  <si>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</si>
  <si>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</si>
  <si>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</si>
  <si>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</si>
  <si>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</si>
  <si>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</si>
  <si>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</si>
  <si>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</si>
  <si>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</si>
  <si>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</si>
  <si>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</si>
  <si>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</si>
  <si>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</si>
  <si>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</si>
  <si>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</si>
  <si>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</si>
  <si>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</si>
  <si>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</si>
  <si>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</si>
  <si>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</si>
  <si>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</si>
  <si>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</si>
  <si>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</si>
  <si>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</si>
  <si>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</si>
  <si>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</si>
  <si>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</si>
  <si>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</si>
  <si>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</si>
  <si>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</si>
  <si>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</si>
  <si>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</si>
  <si>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</si>
  <si>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</si>
  <si>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</si>
  <si>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</si>
  <si>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</si>
  <si>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</si>
  <si>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</si>
  <si>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</si>
  <si>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</si>
  <si>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</si>
  <si>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</si>
  <si>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</si>
  <si>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</si>
  <si>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</si>
  <si>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</si>
  <si>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</si>
  <si>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</si>
  <si>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</si>
  <si>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</si>
  <si>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</si>
  <si>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</si>
  <si>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</si>
  <si>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</si>
  <si>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</si>
  <si>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</si>
  <si>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</si>
  <si>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</si>
  <si>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</si>
  <si>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</si>
  <si>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</si>
  <si>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</si>
  <si>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</si>
  <si>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</si>
  <si>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</si>
  <si>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</si>
  <si>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</si>
  <si>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</si>
  <si>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</si>
  <si>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</si>
  <si>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</si>
  <si>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</si>
  <si>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</si>
  <si>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</si>
  <si>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</si>
  <si>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北海道興部町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</si>
  <si>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</si>
  <si>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</si>
  <si>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</si>
  <si>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</si>
  <si>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</si>
  <si>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</si>
  <si>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</si>
  <si>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</si>
  <si>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</si>
  <si>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</si>
  <si>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</si>
  <si>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</si>
  <si>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</si>
  <si>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</si>
  <si>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</si>
  <si>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</si>
  <si>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</si>
  <si>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</si>
  <si>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</si>
  <si>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</si>
  <si>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</si>
  <si>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</si>
  <si>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</si>
  <si>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</si>
  <si>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</si>
  <si>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</si>
  <si>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</si>
  <si>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</si>
  <si>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</si>
  <si>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</si>
  <si>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</si>
  <si>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</si>
  <si>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</si>
  <si>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</si>
  <si>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</si>
  <si>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後期高齢者医療に関する特別会計</t>
    <phoneticPr fontId="5"/>
  </si>
  <si>
    <t>介護サービス事業特別会計</t>
    <phoneticPr fontId="5"/>
  </si>
  <si>
    <t>国民健康保険病院事業会計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</si>
  <si>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</si>
  <si>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</si>
  <si>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</si>
  <si>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</si>
  <si>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</si>
  <si>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</si>
  <si>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</si>
  <si>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</si>
  <si>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</si>
  <si>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</si>
  <si>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</si>
  <si>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</si>
  <si>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</si>
  <si>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</si>
  <si>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</si>
  <si>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</si>
  <si>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</si>
  <si>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</si>
  <si>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</si>
  <si>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</si>
  <si>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</si>
  <si>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</si>
  <si>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</si>
  <si>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</si>
  <si>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</si>
  <si>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</si>
  <si>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</si>
  <si>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</si>
  <si>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</si>
  <si>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</si>
  <si>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</si>
  <si>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</si>
  <si>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</si>
  <si>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</si>
  <si>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</si>
  <si>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</si>
  <si>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</si>
  <si>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</si>
  <si>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</si>
  <si>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</si>
  <si>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</si>
  <si>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</si>
  <si>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</si>
  <si>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</si>
  <si>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</si>
  <si>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</si>
  <si>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</si>
  <si>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</si>
  <si>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</si>
  <si>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</si>
  <si>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</si>
  <si>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</si>
  <si>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</si>
  <si>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</si>
  <si>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</si>
  <si>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</si>
  <si>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</si>
  <si>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</si>
  <si>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</si>
  <si>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</si>
  <si>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</si>
  <si>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</si>
  <si>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</si>
  <si>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</si>
  <si>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</si>
  <si>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</si>
  <si>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</si>
  <si>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</si>
  <si>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</si>
  <si>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</si>
  <si>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</si>
  <si>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</si>
  <si>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</si>
  <si>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</si>
  <si>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</si>
  <si>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</si>
  <si>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</si>
  <si>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</si>
  <si>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</si>
  <si>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</si>
  <si>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</si>
  <si>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</si>
  <si>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</si>
  <si>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</si>
  <si>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</si>
  <si>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</si>
  <si>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</si>
  <si>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</si>
  <si>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</si>
  <si>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</si>
  <si>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</si>
  <si>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</si>
  <si>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</si>
  <si>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</si>
  <si>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</si>
  <si>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</si>
  <si>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</si>
  <si>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</si>
  <si>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</si>
  <si>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</si>
  <si>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</si>
  <si>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</si>
  <si>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</si>
  <si>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</si>
  <si>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</si>
  <si>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</si>
  <si>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</si>
  <si>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</si>
  <si>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</si>
  <si>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</si>
  <si>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</si>
  <si>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</si>
  <si>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</si>
  <si>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</si>
  <si>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</si>
  <si>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</si>
  <si>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</si>
  <si>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</si>
  <si>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</si>
  <si>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</si>
  <si>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</si>
  <si>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</si>
  <si>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</si>
  <si>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</si>
  <si>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</si>
  <si>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</si>
  <si>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</si>
  <si>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</si>
  <si>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</si>
  <si>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</si>
  <si>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</si>
  <si>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</si>
  <si>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</si>
  <si>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</si>
  <si>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</si>
  <si>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</si>
  <si>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国民健康保険病院事業会計</t>
  </si>
  <si>
    <t>一般会計</t>
  </si>
  <si>
    <t>国民健康保険事業特別会計</t>
  </si>
  <si>
    <t>介護保険事業特別会計</t>
  </si>
  <si>
    <t>介護サービス事業特別会計</t>
  </si>
  <si>
    <t>公共下水道事業特別会計</t>
  </si>
  <si>
    <t>後期高齢者医療に関する特別会計</t>
  </si>
  <si>
    <t>簡易水道事業特別会計</t>
  </si>
  <si>
    <t>その他会計（赤字）</t>
  </si>
  <si>
    <t>その他会計（黒字）</t>
  </si>
  <si>
    <t>-</t>
    <phoneticPr fontId="2"/>
  </si>
  <si>
    <t>-</t>
    <phoneticPr fontId="2"/>
  </si>
  <si>
    <t>-</t>
    <phoneticPr fontId="2"/>
  </si>
  <si>
    <t>紋別地区消防組合</t>
    <rPh sb="0" eb="2">
      <t>モンベツ</t>
    </rPh>
    <rPh sb="2" eb="4">
      <t>チク</t>
    </rPh>
    <rPh sb="4" eb="6">
      <t>ショウボウ</t>
    </rPh>
    <rPh sb="6" eb="8">
      <t>クミアイ</t>
    </rPh>
    <phoneticPr fontId="2"/>
  </si>
  <si>
    <t>西紋別地区環境衛生施設組合</t>
    <rPh sb="0" eb="1">
      <t>ニシ</t>
    </rPh>
    <rPh sb="1" eb="3">
      <t>モンベツ</t>
    </rPh>
    <rPh sb="3" eb="5">
      <t>チク</t>
    </rPh>
    <rPh sb="5" eb="7">
      <t>カンキョウ</t>
    </rPh>
    <rPh sb="7" eb="9">
      <t>エイセイ</t>
    </rPh>
    <rPh sb="9" eb="11">
      <t>シセツ</t>
    </rPh>
    <rPh sb="11" eb="13">
      <t>クミアイ</t>
    </rPh>
    <phoneticPr fontId="2"/>
  </si>
  <si>
    <t>網走地方教育研修センター組合</t>
    <rPh sb="0" eb="2">
      <t>アバシリ</t>
    </rPh>
    <rPh sb="2" eb="4">
      <t>チホウ</t>
    </rPh>
    <rPh sb="4" eb="6">
      <t>キョウイク</t>
    </rPh>
    <rPh sb="6" eb="8">
      <t>ケンシュウ</t>
    </rPh>
    <rPh sb="12" eb="14">
      <t>クミアイ</t>
    </rPh>
    <phoneticPr fontId="2"/>
  </si>
  <si>
    <t>広域紋別病院企業団</t>
    <rPh sb="0" eb="2">
      <t>コウイキ</t>
    </rPh>
    <rPh sb="2" eb="4">
      <t>モンベツ</t>
    </rPh>
    <rPh sb="4" eb="6">
      <t>ビョウイン</t>
    </rPh>
    <rPh sb="6" eb="8">
      <t>キギョウ</t>
    </rPh>
    <rPh sb="8" eb="9">
      <t>ダン</t>
    </rPh>
    <phoneticPr fontId="2"/>
  </si>
  <si>
    <t>(株)オホーツククリーンミート</t>
    <rPh sb="0" eb="3">
      <t>カブ</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</si>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</sst>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290786</c:v>
                </c:pt>
                <c:pt idx="1">
                  <c:v>68502</c:v>
                </c:pt>
                <c:pt idx="2">
                  <c:v>86772</c:v>
                </c:pt>
                <c:pt idx="3">
                  <c:v>100052</c:v>
                </c:pt>
                <c:pt idx="4">
                  <c:v>131727</c:v>
                </c:pt>
              </c:numCache>
            </c:numRef>
          </c:val>
          <c:smooth val="0"/>
        </c:ser>
        <c:dLbls>
          <c:showLegendKey val="0"/>
          <c:showVal val="0"/>
          <c:showCatName val="0"/>
          <c:showSerName val="0"/>
          <c:showPercent val="0"/>
          <c:showBubbleSize val="0"/>
        </c:dLbls>
        <c:marker val="1"/>
        <c:smooth val="0"/>
        <c:axId val="94066944"/>
        <c:axId val="94101888"/>
      </c:lineChart>
      <c:catAx>
        <c:axId val="94066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101888"/>
        <c:crosses val="autoZero"/>
        <c:auto val="1"/>
        <c:lblAlgn val="ctr"/>
        <c:lblOffset val="100"/>
        <c:tickLblSkip val="1"/>
        <c:tickMarkSkip val="1"/>
        <c:noMultiLvlLbl val="0"/>
      </c:catAx>
      <c:valAx>
        <c:axId val="9410188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66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6.52</c:v>
                </c:pt>
                <c:pt idx="1">
                  <c:v>4.4000000000000004</c:v>
                </c:pt>
                <c:pt idx="2">
                  <c:v>5.83</c:v>
                </c:pt>
                <c:pt idx="3">
                  <c:v>5.32</c:v>
                </c:pt>
                <c:pt idx="4">
                  <c:v>5.51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21.1</c:v>
                </c:pt>
                <c:pt idx="1">
                  <c:v>30.8</c:v>
                </c:pt>
                <c:pt idx="2">
                  <c:v>42.75</c:v>
                </c:pt>
                <c:pt idx="3">
                  <c:v>58.01</c:v>
                </c:pt>
                <c:pt idx="4">
                  <c:v>65.239999999999995</c:v>
                </c:pt>
              </c:numCache>
            </c:numRef>
          </c:val>
        </c:ser>
        <c:dLbls>
          <c:showLegendKey val="0"/>
          <c:showVal val="0"/>
          <c:showCatName val="0"/>
          <c:showSerName val="0"/>
          <c:showPercent val="0"/>
          <c:showBubbleSize val="0"/>
        </c:dLbls>
        <c:gapWidth val="250"/>
        <c:overlap val="100"/>
        <c:axId val="82780544"/>
        <c:axId val="82782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8.5</c:v>
                </c:pt>
                <c:pt idx="1">
                  <c:v>7.02</c:v>
                </c:pt>
                <c:pt idx="2">
                  <c:v>14.37</c:v>
                </c:pt>
                <c:pt idx="3">
                  <c:v>14.78</c:v>
                </c:pt>
                <c:pt idx="4">
                  <c:v>3.53</c:v>
                </c:pt>
              </c:numCache>
            </c:numRef>
          </c:val>
          <c:smooth val="0"/>
        </c:ser>
        <c:dLbls>
          <c:showLegendKey val="0"/>
          <c:showVal val="0"/>
          <c:showCatName val="0"/>
          <c:showSerName val="0"/>
          <c:showPercent val="0"/>
          <c:showBubbleSize val="0"/>
        </c:dLbls>
        <c:marker val="1"/>
        <c:smooth val="0"/>
        <c:axId val="82780544"/>
        <c:axId val="82782464"/>
      </c:lineChart>
      <c:catAx>
        <c:axId val="8278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782464"/>
        <c:crosses val="autoZero"/>
        <c:auto val="1"/>
        <c:lblAlgn val="ctr"/>
        <c:lblOffset val="100"/>
        <c:tickLblSkip val="1"/>
        <c:tickMarkSkip val="1"/>
        <c:noMultiLvlLbl val="0"/>
      </c:catAx>
      <c:valAx>
        <c:axId val="8278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78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0.16</c:v>
                </c:pt>
                <c:pt idx="2">
                  <c:v>#N/A</c:v>
                </c:pt>
                <c:pt idx="3">
                  <c:v>0</c:v>
                </c:pt>
                <c:pt idx="4">
                  <c:v>#N/A</c:v>
                </c:pt>
                <c:pt idx="5">
                  <c:v>0.23</c:v>
                </c:pt>
                <c:pt idx="6">
                  <c:v>#N/A</c:v>
                </c:pt>
                <c:pt idx="7">
                  <c:v>0.11</c:v>
                </c:pt>
                <c:pt idx="8">
                  <c:v>#N/A</c:v>
                </c:pt>
                <c:pt idx="9">
                  <c:v>0.04</c:v>
                </c:pt>
              </c:numCache>
            </c:numRef>
          </c:val>
        </c:ser>
        <c:ser>
          <c:idx val="3"/>
          <c:order val="3"/>
          <c:tx>
            <c:strRef>
              <c:f>データシート!$A$30</c:f>
              <c:strCache>
                <c:ptCount val="1"/>
                <c:pt idx="0">
                  <c:v>後期高齢者医療に関する特別会計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0.05</c:v>
                </c:pt>
                <c:pt idx="4">
                  <c:v>#N/A</c:v>
                </c:pt>
                <c:pt idx="5">
                  <c:v>0.06</c:v>
                </c:pt>
                <c:pt idx="6">
                  <c:v>#N/A</c:v>
                </c:pt>
                <c:pt idx="7">
                  <c:v>0.06</c:v>
                </c:pt>
                <c:pt idx="8">
                  <c:v>#N/A</c:v>
                </c:pt>
                <c:pt idx="9">
                  <c:v>0.04</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0.14000000000000001</c:v>
                </c:pt>
                <c:pt idx="2">
                  <c:v>#N/A</c:v>
                </c:pt>
                <c:pt idx="3">
                  <c:v>0.12</c:v>
                </c:pt>
                <c:pt idx="4">
                  <c:v>#N/A</c:v>
                </c:pt>
                <c:pt idx="5">
                  <c:v>0.15</c:v>
                </c:pt>
                <c:pt idx="6">
                  <c:v>#N/A</c:v>
                </c:pt>
                <c:pt idx="7">
                  <c:v>0.1</c:v>
                </c:pt>
                <c:pt idx="8">
                  <c:v>#N/A</c:v>
                </c:pt>
                <c:pt idx="9">
                  <c:v>0.08</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0.37</c:v>
                </c:pt>
                <c:pt idx="2">
                  <c:v>#N/A</c:v>
                </c:pt>
                <c:pt idx="3">
                  <c:v>0.21</c:v>
                </c:pt>
                <c:pt idx="4">
                  <c:v>#N/A</c:v>
                </c:pt>
                <c:pt idx="5">
                  <c:v>0.09</c:v>
                </c:pt>
                <c:pt idx="6">
                  <c:v>#N/A</c:v>
                </c:pt>
                <c:pt idx="7">
                  <c:v>0.18</c:v>
                </c:pt>
                <c:pt idx="8">
                  <c:v>#N/A</c:v>
                </c:pt>
                <c:pt idx="9">
                  <c:v>0.13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0.88</c:v>
                </c:pt>
                <c:pt idx="2">
                  <c:v>#N/A</c:v>
                </c:pt>
                <c:pt idx="3">
                  <c:v>0.81</c:v>
                </c:pt>
                <c:pt idx="4">
                  <c:v>#N/A</c:v>
                </c:pt>
                <c:pt idx="5">
                  <c:v>0.89</c:v>
                </c:pt>
                <c:pt idx="6">
                  <c:v>#N/A</c:v>
                </c:pt>
                <c:pt idx="7">
                  <c:v>0.72</c:v>
                </c:pt>
                <c:pt idx="8">
                  <c:v>#N/A</c:v>
                </c:pt>
                <c:pt idx="9">
                  <c:v>0.98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1.0900000000000001</c:v>
                </c:pt>
                <c:pt idx="2">
                  <c:v>#N/A</c:v>
                </c:pt>
                <c:pt idx="3">
                  <c:v>1.93</c:v>
                </c:pt>
                <c:pt idx="4">
                  <c:v>#N/A</c:v>
                </c:pt>
                <c:pt idx="5">
                  <c:v>1.85</c:v>
                </c:pt>
                <c:pt idx="6">
                  <c:v>#N/A</c:v>
                </c:pt>
                <c:pt idx="7">
                  <c:v>1.59</c:v>
                </c:pt>
                <c:pt idx="8">
                  <c:v>#N/A</c:v>
                </c:pt>
                <c:pt idx="9">
                  <c:v>2.91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6.51</c:v>
                </c:pt>
                <c:pt idx="2">
                  <c:v>#N/A</c:v>
                </c:pt>
                <c:pt idx="3">
                  <c:v>4.4000000000000004</c:v>
                </c:pt>
                <c:pt idx="4">
                  <c:v>#N/A</c:v>
                </c:pt>
                <c:pt idx="5">
                  <c:v>5.83</c:v>
                </c:pt>
                <c:pt idx="6">
                  <c:v>#N/A</c:v>
                </c:pt>
                <c:pt idx="7">
                  <c:v>5.32</c:v>
                </c:pt>
                <c:pt idx="8">
                  <c:v>#N/A</c:v>
                </c:pt>
                <c:pt idx="9">
                  <c:v>5.51</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9.1199999999999992</c:v>
                </c:pt>
                <c:pt idx="2">
                  <c:v>#N/A</c:v>
                </c:pt>
                <c:pt idx="3">
                  <c:v>10.63</c:v>
                </c:pt>
                <c:pt idx="4">
                  <c:v>#N/A</c:v>
                </c:pt>
                <c:pt idx="5">
                  <c:v>10.69</c:v>
                </c:pt>
                <c:pt idx="6">
                  <c:v>#N/A</c:v>
                </c:pt>
                <c:pt idx="7">
                  <c:v>11.7</c:v>
                </c:pt>
                <c:pt idx="8">
                  <c:v>#N/A</c:v>
                </c:pt>
                <c:pt idx="9">
                  <c:v>10.11</c:v>
                </c:pt>
              </c:numCache>
            </c:numRef>
          </c:val>
        </c:ser>
        <c:dLbls>
          <c:showLegendKey val="0"/>
          <c:showVal val="0"/>
          <c:showCatName val="0"/>
          <c:showSerName val="0"/>
          <c:showPercent val="0"/>
          <c:showBubbleSize val="0"/>
        </c:dLbls>
        <c:gapWidth val="150"/>
        <c:overlap val="100"/>
        <c:axId val="97741440"/>
        <c:axId val="97751424"/>
      </c:barChart>
      <c:catAx>
        <c:axId val="9774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751424"/>
        <c:crosses val="autoZero"/>
        <c:auto val="1"/>
        <c:lblAlgn val="ctr"/>
        <c:lblOffset val="100"/>
        <c:tickLblSkip val="1"/>
        <c:tickMarkSkip val="1"/>
        <c:noMultiLvlLbl val="0"/>
      </c:catAx>
      <c:valAx>
        <c:axId val="9775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41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555</c:v>
                </c:pt>
                <c:pt idx="5">
                  <c:v>539</c:v>
                </c:pt>
                <c:pt idx="8">
                  <c:v>537</c:v>
                </c:pt>
                <c:pt idx="11">
                  <c:v>540</c:v>
                </c:pt>
                <c:pt idx="14">
                  <c:v>516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46</c:v>
                </c:pt>
                <c:pt idx="3">
                  <c:v>39</c:v>
                </c:pt>
                <c:pt idx="6">
                  <c:v>31</c:v>
                </c:pt>
                <c:pt idx="9">
                  <c:v>29</c:v>
                </c:pt>
                <c:pt idx="12">
                  <c:v>28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1</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168</c:v>
                </c:pt>
                <c:pt idx="3">
                  <c:v>181</c:v>
                </c:pt>
                <c:pt idx="6">
                  <c:v>192</c:v>
                </c:pt>
                <c:pt idx="9">
                  <c:v>181</c:v>
                </c:pt>
                <c:pt idx="12">
                  <c:v>189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698</c:v>
                </c:pt>
                <c:pt idx="3">
                  <c:v>615</c:v>
                </c:pt>
                <c:pt idx="6">
                  <c:v>589</c:v>
                </c:pt>
                <c:pt idx="9">
                  <c:v>557</c:v>
                </c:pt>
                <c:pt idx="12">
                  <c:v>529</c:v>
                </c:pt>
              </c:numCache>
            </c:numRef>
          </c:val>
        </c:ser>
        <c:dLbls>
          <c:showLegendKey val="0"/>
          <c:showVal val="0"/>
          <c:showCatName val="0"/>
          <c:showSerName val="0"/>
          <c:showPercent val="0"/>
          <c:showBubbleSize val="0"/>
        </c:dLbls>
        <c:gapWidth val="100"/>
        <c:overlap val="100"/>
        <c:axId val="95672192"/>
        <c:axId val="9555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357</c:v>
                </c:pt>
                <c:pt idx="2">
                  <c:v>#N/A</c:v>
                </c:pt>
                <c:pt idx="3">
                  <c:v>#N/A</c:v>
                </c:pt>
                <c:pt idx="4">
                  <c:v>296</c:v>
                </c:pt>
                <c:pt idx="5">
                  <c:v>#N/A</c:v>
                </c:pt>
                <c:pt idx="6">
                  <c:v>#N/A</c:v>
                </c:pt>
                <c:pt idx="7">
                  <c:v>276</c:v>
                </c:pt>
                <c:pt idx="8">
                  <c:v>#N/A</c:v>
                </c:pt>
                <c:pt idx="9">
                  <c:v>#N/A</c:v>
                </c:pt>
                <c:pt idx="10">
                  <c:v>229</c:v>
                </c:pt>
                <c:pt idx="11">
                  <c:v>#N/A</c:v>
                </c:pt>
                <c:pt idx="12">
                  <c:v>#N/A</c:v>
                </c:pt>
                <c:pt idx="13">
                  <c:v>232</c:v>
                </c:pt>
                <c:pt idx="14">
                  <c:v>#N/A</c:v>
                </c:pt>
              </c:numCache>
            </c:numRef>
          </c:val>
          <c:smooth val="0"/>
        </c:ser>
        <c:dLbls>
          <c:showLegendKey val="0"/>
          <c:showVal val="0"/>
          <c:showCatName val="0"/>
          <c:showSerName val="0"/>
          <c:showPercent val="0"/>
          <c:showBubbleSize val="0"/>
        </c:dLbls>
        <c:marker val="1"/>
        <c:smooth val="0"/>
        <c:axId val="95672192"/>
        <c:axId val="95551488"/>
      </c:lineChart>
      <c:catAx>
        <c:axId val="9567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551488"/>
        <c:crosses val="autoZero"/>
        <c:auto val="1"/>
        <c:lblAlgn val="ctr"/>
        <c:lblOffset val="100"/>
        <c:tickLblSkip val="1"/>
        <c:tickMarkSkip val="1"/>
        <c:noMultiLvlLbl val="0"/>
      </c:catAx>
      <c:valAx>
        <c:axId val="9555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7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4325</c:v>
                </c:pt>
                <c:pt idx="5">
                  <c:v>4165</c:v>
                </c:pt>
                <c:pt idx="8">
                  <c:v>4112</c:v>
                </c:pt>
                <c:pt idx="11">
                  <c:v>4071</c:v>
                </c:pt>
                <c:pt idx="14">
                  <c:v>4436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690</c:v>
                </c:pt>
                <c:pt idx="5">
                  <c:v>562</c:v>
                </c:pt>
                <c:pt idx="8">
                  <c:v>464</c:v>
                </c:pt>
                <c:pt idx="11">
                  <c:v>389</c:v>
                </c:pt>
                <c:pt idx="14">
                  <c:v>330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1324</c:v>
                </c:pt>
                <c:pt idx="5">
                  <c:v>1675</c:v>
                </c:pt>
                <c:pt idx="8">
                  <c:v>2092</c:v>
                </c:pt>
                <c:pt idx="11">
                  <c:v>2514</c:v>
                </c:pt>
                <c:pt idx="14">
                  <c:v>2723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799</c:v>
                </c:pt>
                <c:pt idx="3">
                  <c:v>793</c:v>
                </c:pt>
                <c:pt idx="6">
                  <c:v>841</c:v>
                </c:pt>
                <c:pt idx="9">
                  <c:v>853</c:v>
                </c:pt>
                <c:pt idx="12">
                  <c:v>816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c:v>
                </c:pt>
                <c:pt idx="3">
                  <c:v>78</c:v>
                </c:pt>
                <c:pt idx="6">
                  <c:v>193</c:v>
                </c:pt>
                <c:pt idx="9">
                  <c:v>204</c:v>
                </c:pt>
                <c:pt idx="12">
                  <c:v>204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1339</c:v>
                </c:pt>
                <c:pt idx="3">
                  <c:v>1367</c:v>
                </c:pt>
                <c:pt idx="6">
                  <c:v>1408</c:v>
                </c:pt>
                <c:pt idx="9">
                  <c:v>1467</c:v>
                </c:pt>
                <c:pt idx="12">
                  <c:v>2277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181</c:v>
                </c:pt>
                <c:pt idx="3">
                  <c:v>147</c:v>
                </c:pt>
                <c:pt idx="6">
                  <c:v>119</c:v>
                </c:pt>
                <c:pt idx="9">
                  <c:v>90</c:v>
                </c:pt>
                <c:pt idx="12">
                  <c:v>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4722</c:v>
                </c:pt>
                <c:pt idx="3">
                  <c:v>4413</c:v>
                </c:pt>
                <c:pt idx="6">
                  <c:v>4260</c:v>
                </c:pt>
                <c:pt idx="9">
                  <c:v>4194</c:v>
                </c:pt>
                <c:pt idx="12">
                  <c:v>4042</c:v>
                </c:pt>
              </c:numCache>
            </c:numRef>
          </c:val>
        </c:ser>
        <c:dLbls>
          <c:showLegendKey val="0"/>
          <c:showVal val="0"/>
          <c:showCatName val="0"/>
          <c:showSerName val="0"/>
          <c:showPercent val="0"/>
          <c:showBubbleSize val="0"/>
        </c:dLbls>
        <c:gapWidth val="100"/>
        <c:overlap val="100"/>
        <c:axId val="95750400"/>
        <c:axId val="95764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707</c:v>
                </c:pt>
                <c:pt idx="2">
                  <c:v>#N/A</c:v>
                </c:pt>
                <c:pt idx="3">
                  <c:v>#N/A</c:v>
                </c:pt>
                <c:pt idx="4">
                  <c:v>396</c:v>
                </c:pt>
                <c:pt idx="5">
                  <c:v>#N/A</c:v>
                </c:pt>
                <c:pt idx="6">
                  <c:v>#N/A</c:v>
                </c:pt>
                <c:pt idx="7">
                  <c:v>154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5750400"/>
        <c:axId val="95764864"/>
      </c:lineChart>
      <c:catAx>
        <c:axId val="9575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764864"/>
        <c:crosses val="autoZero"/>
        <c:auto val="1"/>
        <c:lblAlgn val="ctr"/>
        <c:lblOffset val="100"/>
        <c:tickLblSkip val="1"/>
        <c:tickMarkSkip val="1"/>
        <c:noMultiLvlLbl val="0"/>
      </c:catAx>
      <c:valAx>
        <c:axId val="9576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4,106
4,045
362.54
4,559,173
4,385,004
161,809
2,936,414
4,042,387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類似団体の平均を上回っている。</a:t>
          </a:r>
          <a:endParaRPr kumimoji="1" lang="en-US" altLang="ja-JP" sz="1300">
            <a:latin typeface="ＭＳ Ｐゴシック"/>
          </a:endParaRPr>
        </a:p>
        <a:p>
          <a:r>
            <a:rPr kumimoji="1" lang="ja-JP" altLang="en-US" sz="1300">
              <a:latin typeface="ＭＳ Ｐゴシック"/>
            </a:rPr>
            <a:t>　興部町第５期総合計画・後期基本計画の実施計画に登載されている事業を最優先として、さらに必要性・緊急性等について、内部事前評価を実施しながら総合的に判断し、地方債の発行額の抑制に努める等、歳出の削減が要因として挙げられる。</a:t>
          </a:r>
          <a:endParaRPr kumimoji="1" lang="en-US" altLang="ja-JP" sz="1300">
            <a:latin typeface="ＭＳ Ｐゴシック"/>
          </a:endParaRPr>
        </a:p>
        <a:p>
          <a:r>
            <a:rPr kumimoji="1" lang="ja-JP" altLang="en-US" sz="1300">
              <a:latin typeface="ＭＳ Ｐゴシック"/>
            </a:rPr>
            <a:t>　今後も、定員管理・給与の適正化、歳出の削減に努めるとともに、税収の収納率向上を中心とする歳入確保に努める。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8" name="直線コネクタ 67"/>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1" name="直線コネクタ 70"/>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4" name="直線コネクタ 73"/>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7" name="直線コネクタ 76"/>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7" name="円/楕円 86"/>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129920</xdr:rowOff>
    </xdr:from>
    <xdr:ext cx="762000" cy="259045"/>
    <xdr:sp macro="" textlink="">
      <xdr:nvSpPr>
        <xdr:cNvPr id="88" name="財政力該当値テキスト"/>
        <xdr:cNvSpPr txBox="1"/>
      </xdr:nvSpPr>
      <xdr:spPr>
        <a:xfrm>
          <a:off x="50419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89" name="円/楕円 88"/>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53720</xdr:rowOff>
    </xdr:from>
    <xdr:ext cx="736600" cy="259045"/>
    <xdr:sp macro="" textlink="">
      <xdr:nvSpPr>
        <xdr:cNvPr id="90" name="テキスト ボックス 89"/>
        <xdr:cNvSpPr txBox="1"/>
      </xdr:nvSpPr>
      <xdr:spPr>
        <a:xfrm>
          <a:off x="3733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1" name="円/楕円 90"/>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53720</xdr:rowOff>
    </xdr:from>
    <xdr:ext cx="762000" cy="259045"/>
    <xdr:sp macro="" textlink="">
      <xdr:nvSpPr>
        <xdr:cNvPr id="92" name="テキスト ボックス 91"/>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3" name="円/楕円 92"/>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53720</xdr:rowOff>
    </xdr:from>
    <xdr:ext cx="762000" cy="259045"/>
    <xdr:sp macro="" textlink="">
      <xdr:nvSpPr>
        <xdr:cNvPr id="94" name="テキスト ボックス 93"/>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5" name="円/楕円 94"/>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36484</xdr:rowOff>
    </xdr:from>
    <xdr:ext cx="762000" cy="259045"/>
    <xdr:sp macro="" textlink="">
      <xdr:nvSpPr>
        <xdr:cNvPr id="96" name="テキスト ボックス 95"/>
        <xdr:cNvSpPr txBox="1"/>
      </xdr:nvSpPr>
      <xdr:spPr>
        <a:xfrm>
          <a:off x="1066800" y="72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補助金や事務事業の見直し、公債費の削減等により類似団体の平均より下回っている。</a:t>
          </a:r>
          <a:endParaRPr kumimoji="1" lang="en-US" altLang="ja-JP" sz="1300">
            <a:latin typeface="ＭＳ Ｐゴシック"/>
          </a:endParaRPr>
        </a:p>
        <a:p>
          <a:r>
            <a:rPr kumimoji="1" lang="ja-JP" altLang="en-US" sz="1300">
              <a:latin typeface="ＭＳ Ｐゴシック"/>
            </a:rPr>
            <a:t>　今後も、事務事業の見直しや優先度を点検し経常経費の削減に努める。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8165</xdr:rowOff>
    </xdr:from>
    <xdr:to>
      <xdr:col>7</xdr:col>
      <xdr:colOff>152400</xdr:colOff>
      <xdr:row>60</xdr:row>
      <xdr:rowOff>101237</xdr:rowOff>
    </xdr:to>
    <xdr:cxnSp macro="">
      <xdr:nvCxnSpPr>
        <xdr:cNvPr id="133" name="直線コネクタ 132"/>
        <xdr:cNvCxnSpPr/>
      </xdr:nvCxnSpPr>
      <xdr:spPr>
        <a:xfrm>
          <a:off x="4114800" y="10295165"/>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8165</xdr:rowOff>
    </xdr:from>
    <xdr:to>
      <xdr:col>6</xdr:col>
      <xdr:colOff>0</xdr:colOff>
      <xdr:row>60</xdr:row>
      <xdr:rowOff>39188</xdr:rowOff>
    </xdr:to>
    <xdr:cxnSp macro="">
      <xdr:nvCxnSpPr>
        <xdr:cNvPr id="136" name="直線コネクタ 135"/>
        <xdr:cNvCxnSpPr/>
      </xdr:nvCxnSpPr>
      <xdr:spPr>
        <a:xfrm flipV="1">
          <a:off x="3225800" y="102951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39188</xdr:rowOff>
    </xdr:from>
    <xdr:to>
      <xdr:col>4</xdr:col>
      <xdr:colOff>482600</xdr:colOff>
      <xdr:row>60</xdr:row>
      <xdr:rowOff>73660</xdr:rowOff>
    </xdr:to>
    <xdr:cxnSp macro="">
      <xdr:nvCxnSpPr>
        <xdr:cNvPr id="139" name="直線コネクタ 138"/>
        <xdr:cNvCxnSpPr/>
      </xdr:nvCxnSpPr>
      <xdr:spPr>
        <a:xfrm flipV="1">
          <a:off x="2336800" y="103261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63319</xdr:rowOff>
    </xdr:from>
    <xdr:to>
      <xdr:col>3</xdr:col>
      <xdr:colOff>279400</xdr:colOff>
      <xdr:row>60</xdr:row>
      <xdr:rowOff>73660</xdr:rowOff>
    </xdr:to>
    <xdr:cxnSp macro="">
      <xdr:nvCxnSpPr>
        <xdr:cNvPr id="142" name="直線コネクタ 141"/>
        <xdr:cNvCxnSpPr/>
      </xdr:nvCxnSpPr>
      <xdr:spPr>
        <a:xfrm>
          <a:off x="1447800" y="1035031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50437</xdr:rowOff>
    </xdr:from>
    <xdr:to>
      <xdr:col>7</xdr:col>
      <xdr:colOff>203200</xdr:colOff>
      <xdr:row>60</xdr:row>
      <xdr:rowOff>152037</xdr:rowOff>
    </xdr:to>
    <xdr:sp macro="" textlink="">
      <xdr:nvSpPr>
        <xdr:cNvPr id="152" name="円/楕円 151"/>
        <xdr:cNvSpPr/>
      </xdr:nvSpPr>
      <xdr:spPr>
        <a:xfrm>
          <a:off x="4902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66964</xdr:rowOff>
    </xdr:from>
    <xdr:ext cx="762000" cy="259045"/>
    <xdr:sp macro="" textlink="">
      <xdr:nvSpPr>
        <xdr:cNvPr id="153" name="財政構造の弾力性該当値テキスト"/>
        <xdr:cNvSpPr txBox="1"/>
      </xdr:nvSpPr>
      <xdr:spPr>
        <a:xfrm>
          <a:off x="5041900" y="101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128815</xdr:rowOff>
    </xdr:from>
    <xdr:to>
      <xdr:col>6</xdr:col>
      <xdr:colOff>50800</xdr:colOff>
      <xdr:row>60</xdr:row>
      <xdr:rowOff>58965</xdr:rowOff>
    </xdr:to>
    <xdr:sp macro="" textlink="">
      <xdr:nvSpPr>
        <xdr:cNvPr id="154" name="円/楕円 153"/>
        <xdr:cNvSpPr/>
      </xdr:nvSpPr>
      <xdr:spPr>
        <a:xfrm>
          <a:off x="4064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69142</xdr:rowOff>
    </xdr:from>
    <xdr:ext cx="736600" cy="259045"/>
    <xdr:sp macro="" textlink="">
      <xdr:nvSpPr>
        <xdr:cNvPr id="155" name="テキスト ボックス 154"/>
        <xdr:cNvSpPr txBox="1"/>
      </xdr:nvSpPr>
      <xdr:spPr>
        <a:xfrm>
          <a:off x="3733800" y="10013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159838</xdr:rowOff>
    </xdr:from>
    <xdr:to>
      <xdr:col>4</xdr:col>
      <xdr:colOff>533400</xdr:colOff>
      <xdr:row>60</xdr:row>
      <xdr:rowOff>89988</xdr:rowOff>
    </xdr:to>
    <xdr:sp macro="" textlink="">
      <xdr:nvSpPr>
        <xdr:cNvPr id="156" name="円/楕円 155"/>
        <xdr:cNvSpPr/>
      </xdr:nvSpPr>
      <xdr:spPr>
        <a:xfrm>
          <a:off x="3175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100165</xdr:rowOff>
    </xdr:from>
    <xdr:ext cx="762000" cy="259045"/>
    <xdr:sp macro="" textlink="">
      <xdr:nvSpPr>
        <xdr:cNvPr id="157" name="テキスト ボックス 156"/>
        <xdr:cNvSpPr txBox="1"/>
      </xdr:nvSpPr>
      <xdr:spPr>
        <a:xfrm>
          <a:off x="2844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22860</xdr:rowOff>
    </xdr:from>
    <xdr:to>
      <xdr:col>3</xdr:col>
      <xdr:colOff>330200</xdr:colOff>
      <xdr:row>60</xdr:row>
      <xdr:rowOff>124460</xdr:rowOff>
    </xdr:to>
    <xdr:sp macro="" textlink="">
      <xdr:nvSpPr>
        <xdr:cNvPr id="158" name="円/楕円 157"/>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59" name="テキスト ボックス 158"/>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12519</xdr:rowOff>
    </xdr:from>
    <xdr:to>
      <xdr:col>2</xdr:col>
      <xdr:colOff>127000</xdr:colOff>
      <xdr:row>60</xdr:row>
      <xdr:rowOff>114119</xdr:rowOff>
    </xdr:to>
    <xdr:sp macro="" textlink="">
      <xdr:nvSpPr>
        <xdr:cNvPr id="160" name="円/楕円 159"/>
        <xdr:cNvSpPr/>
      </xdr:nvSpPr>
      <xdr:spPr>
        <a:xfrm>
          <a:off x="1397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124296</xdr:rowOff>
    </xdr:from>
    <xdr:ext cx="762000" cy="259045"/>
    <xdr:sp macro="" textlink="">
      <xdr:nvSpPr>
        <xdr:cNvPr id="161" name="テキスト ボックス 160"/>
        <xdr:cNvSpPr txBox="1"/>
      </xdr:nvSpPr>
      <xdr:spPr>
        <a:xfrm>
          <a:off x="1066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[366,797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a:t>
          </a:r>
          <a:r>
            <a:rPr kumimoji="1" lang="en-US" altLang="ja-JP" sz="1300">
              <a:latin typeface="ＭＳ Ｐゴシック"/>
            </a:rPr>
            <a:t>1</a:t>
          </a:r>
          <a:r>
            <a:rPr kumimoji="1" lang="ja-JP" altLang="en-US" sz="1300">
              <a:latin typeface="ＭＳ Ｐゴシック"/>
            </a:rPr>
            <a:t>人当たりの金額は、前年と比較して増加し、類似団体の平均は下回っている。主に物件費、維持補修費が要因となっている。</a:t>
          </a:r>
          <a:endParaRPr kumimoji="1" lang="en-US" altLang="ja-JP" sz="1300">
            <a:latin typeface="ＭＳ Ｐゴシック"/>
          </a:endParaRPr>
        </a:p>
        <a:p>
          <a:r>
            <a:rPr kumimoji="1" lang="ja-JP" altLang="en-US" sz="1300">
              <a:latin typeface="ＭＳ Ｐゴシック"/>
            </a:rPr>
            <a:t>　維持補修費については、公営住宅や老朽化した施設等の修繕費によるものである。</a:t>
          </a:r>
          <a:endParaRPr kumimoji="1" lang="en-US" altLang="ja-JP" sz="1300">
            <a:latin typeface="ＭＳ Ｐゴシック"/>
          </a:endParaRPr>
        </a:p>
        <a:p>
          <a:r>
            <a:rPr kumimoji="1" lang="ja-JP" altLang="en-US" sz="1300">
              <a:latin typeface="ＭＳ Ｐゴシック"/>
            </a:rPr>
            <a:t>　今後も職員の構成のバランスを考慮し人件費の抑制に努め、事務事業の見直し点検により物件費の削減を図る。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25305</xdr:rowOff>
    </xdr:from>
    <xdr:to>
      <xdr:col>7</xdr:col>
      <xdr:colOff>152400</xdr:colOff>
      <xdr:row>83</xdr:row>
      <xdr:rowOff>62029</xdr:rowOff>
    </xdr:to>
    <xdr:cxnSp macro="">
      <xdr:nvCxnSpPr>
        <xdr:cNvPr id="195" name="直線コネクタ 194"/>
        <xdr:cNvCxnSpPr/>
      </xdr:nvCxnSpPr>
      <xdr:spPr>
        <a:xfrm>
          <a:off x="4114800" y="14255655"/>
          <a:ext cx="838200" cy="3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25305</xdr:rowOff>
    </xdr:from>
    <xdr:to>
      <xdr:col>6</xdr:col>
      <xdr:colOff>0</xdr:colOff>
      <xdr:row>83</xdr:row>
      <xdr:rowOff>34821</xdr:rowOff>
    </xdr:to>
    <xdr:cxnSp macro="">
      <xdr:nvCxnSpPr>
        <xdr:cNvPr id="198" name="直線コネクタ 197"/>
        <xdr:cNvCxnSpPr/>
      </xdr:nvCxnSpPr>
      <xdr:spPr>
        <a:xfrm flipV="1">
          <a:off x="3225800" y="14255655"/>
          <a:ext cx="8890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32330</xdr:rowOff>
    </xdr:from>
    <xdr:to>
      <xdr:col>4</xdr:col>
      <xdr:colOff>482600</xdr:colOff>
      <xdr:row>83</xdr:row>
      <xdr:rowOff>34821</xdr:rowOff>
    </xdr:to>
    <xdr:cxnSp macro="">
      <xdr:nvCxnSpPr>
        <xdr:cNvPr id="201" name="直線コネクタ 200"/>
        <xdr:cNvCxnSpPr/>
      </xdr:nvCxnSpPr>
      <xdr:spPr>
        <a:xfrm>
          <a:off x="2336800" y="14262680"/>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5952</xdr:rowOff>
    </xdr:from>
    <xdr:to>
      <xdr:col>3</xdr:col>
      <xdr:colOff>279400</xdr:colOff>
      <xdr:row>83</xdr:row>
      <xdr:rowOff>32330</xdr:rowOff>
    </xdr:to>
    <xdr:cxnSp macro="">
      <xdr:nvCxnSpPr>
        <xdr:cNvPr id="204" name="直線コネクタ 203"/>
        <xdr:cNvCxnSpPr/>
      </xdr:nvCxnSpPr>
      <xdr:spPr>
        <a:xfrm>
          <a:off x="1447800" y="14236302"/>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11229</xdr:rowOff>
    </xdr:from>
    <xdr:to>
      <xdr:col>7</xdr:col>
      <xdr:colOff>203200</xdr:colOff>
      <xdr:row>83</xdr:row>
      <xdr:rowOff>112829</xdr:rowOff>
    </xdr:to>
    <xdr:sp macro="" textlink="">
      <xdr:nvSpPr>
        <xdr:cNvPr id="214" name="円/楕円 213"/>
        <xdr:cNvSpPr/>
      </xdr:nvSpPr>
      <xdr:spPr>
        <a:xfrm>
          <a:off x="4902200" y="142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27756</xdr:rowOff>
    </xdr:from>
    <xdr:ext cx="762000" cy="259045"/>
    <xdr:sp macro="" textlink="">
      <xdr:nvSpPr>
        <xdr:cNvPr id="215" name="人件費・物件費等の状況該当値テキスト"/>
        <xdr:cNvSpPr txBox="1"/>
      </xdr:nvSpPr>
      <xdr:spPr>
        <a:xfrm>
          <a:off x="5041900" y="1408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366,797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145955</xdr:rowOff>
    </xdr:from>
    <xdr:to>
      <xdr:col>6</xdr:col>
      <xdr:colOff>50800</xdr:colOff>
      <xdr:row>83</xdr:row>
      <xdr:rowOff>76105</xdr:rowOff>
    </xdr:to>
    <xdr:sp macro="" textlink="">
      <xdr:nvSpPr>
        <xdr:cNvPr id="216" name="円/楕円 215"/>
        <xdr:cNvSpPr/>
      </xdr:nvSpPr>
      <xdr:spPr>
        <a:xfrm>
          <a:off x="4064000" y="142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86282</xdr:rowOff>
    </xdr:from>
    <xdr:ext cx="736600" cy="259045"/>
    <xdr:sp macro="" textlink="">
      <xdr:nvSpPr>
        <xdr:cNvPr id="217" name="テキスト ボックス 216"/>
        <xdr:cNvSpPr txBox="1"/>
      </xdr:nvSpPr>
      <xdr:spPr>
        <a:xfrm>
          <a:off x="3733800" y="139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339,403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155471</xdr:rowOff>
    </xdr:from>
    <xdr:to>
      <xdr:col>4</xdr:col>
      <xdr:colOff>533400</xdr:colOff>
      <xdr:row>83</xdr:row>
      <xdr:rowOff>85621</xdr:rowOff>
    </xdr:to>
    <xdr:sp macro="" textlink="">
      <xdr:nvSpPr>
        <xdr:cNvPr id="218" name="円/楕円 217"/>
        <xdr:cNvSpPr/>
      </xdr:nvSpPr>
      <xdr:spPr>
        <a:xfrm>
          <a:off x="3175000" y="142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95798</xdr:rowOff>
    </xdr:from>
    <xdr:ext cx="762000" cy="259045"/>
    <xdr:sp macro="" textlink="">
      <xdr:nvSpPr>
        <xdr:cNvPr id="219" name="テキスト ボックス 218"/>
        <xdr:cNvSpPr txBox="1"/>
      </xdr:nvSpPr>
      <xdr:spPr>
        <a:xfrm>
          <a:off x="2844800" y="1398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346,501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152980</xdr:rowOff>
    </xdr:from>
    <xdr:to>
      <xdr:col>3</xdr:col>
      <xdr:colOff>330200</xdr:colOff>
      <xdr:row>83</xdr:row>
      <xdr:rowOff>83130</xdr:rowOff>
    </xdr:to>
    <xdr:sp macro="" textlink="">
      <xdr:nvSpPr>
        <xdr:cNvPr id="220" name="円/楕円 219"/>
        <xdr:cNvSpPr/>
      </xdr:nvSpPr>
      <xdr:spPr>
        <a:xfrm>
          <a:off x="2286000" y="142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67907</xdr:rowOff>
    </xdr:from>
    <xdr:ext cx="762000" cy="259045"/>
    <xdr:sp macro="" textlink="">
      <xdr:nvSpPr>
        <xdr:cNvPr id="221" name="テキスト ボックス 220"/>
        <xdr:cNvSpPr txBox="1"/>
      </xdr:nvSpPr>
      <xdr:spPr>
        <a:xfrm>
          <a:off x="1955800" y="1429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344,643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126602</xdr:rowOff>
    </xdr:from>
    <xdr:to>
      <xdr:col>2</xdr:col>
      <xdr:colOff>127000</xdr:colOff>
      <xdr:row>83</xdr:row>
      <xdr:rowOff>56752</xdr:rowOff>
    </xdr:to>
    <xdr:sp macro="" textlink="">
      <xdr:nvSpPr>
        <xdr:cNvPr id="222" name="円/楕円 221"/>
        <xdr:cNvSpPr/>
      </xdr:nvSpPr>
      <xdr:spPr>
        <a:xfrm>
          <a:off x="1397000" y="141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66929</xdr:rowOff>
    </xdr:from>
    <xdr:ext cx="762000" cy="259045"/>
    <xdr:sp macro="" textlink="">
      <xdr:nvSpPr>
        <xdr:cNvPr id="223" name="テキスト ボックス 222"/>
        <xdr:cNvSpPr txBox="1"/>
      </xdr:nvSpPr>
      <xdr:spPr>
        <a:xfrm>
          <a:off x="1066800" y="13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324,966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給与水準は、類似団体平均を</a:t>
          </a:r>
          <a:r>
            <a:rPr kumimoji="1" lang="en-US" altLang="ja-JP" sz="1300">
              <a:latin typeface="ＭＳ Ｐゴシック"/>
            </a:rPr>
            <a:t>2.1</a:t>
          </a:r>
          <a:r>
            <a:rPr kumimoji="1" lang="ja-JP" altLang="en-US" sz="1300">
              <a:latin typeface="ＭＳ Ｐゴシック"/>
            </a:rPr>
            <a:t>上回り、全国町村平均をも</a:t>
          </a:r>
          <a:r>
            <a:rPr kumimoji="1" lang="en-US" altLang="ja-JP" sz="1300">
              <a:latin typeface="ＭＳ Ｐゴシック"/>
            </a:rPr>
            <a:t>1.3</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　今後も定員管理及び給与の適正化に努める。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86</xdr:row>
      <xdr:rowOff>145838</xdr:rowOff>
    </xdr:to>
    <xdr:cxnSp macro="">
      <xdr:nvCxnSpPr>
        <xdr:cNvPr id="257" name="直線コネクタ 256"/>
        <xdr:cNvCxnSpPr/>
      </xdr:nvCxnSpPr>
      <xdr:spPr>
        <a:xfrm>
          <a:off x="16179800" y="1487043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125730</xdr:rowOff>
    </xdr:from>
    <xdr:to>
      <xdr:col>23</xdr:col>
      <xdr:colOff>406400</xdr:colOff>
      <xdr:row>88</xdr:row>
      <xdr:rowOff>124671</xdr:rowOff>
    </xdr:to>
    <xdr:cxnSp macro="">
      <xdr:nvCxnSpPr>
        <xdr:cNvPr id="260" name="直線コネクタ 259"/>
        <xdr:cNvCxnSpPr/>
      </xdr:nvCxnSpPr>
      <xdr:spPr>
        <a:xfrm flipV="1">
          <a:off x="15290800" y="14870430"/>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124671</xdr:rowOff>
    </xdr:from>
    <xdr:to>
      <xdr:col>22</xdr:col>
      <xdr:colOff>203200</xdr:colOff>
      <xdr:row>89</xdr:row>
      <xdr:rowOff>29634</xdr:rowOff>
    </xdr:to>
    <xdr:cxnSp macro="">
      <xdr:nvCxnSpPr>
        <xdr:cNvPr id="263" name="直線コネクタ 262"/>
        <xdr:cNvCxnSpPr/>
      </xdr:nvCxnSpPr>
      <xdr:spPr>
        <a:xfrm flipV="1">
          <a:off x="14401800" y="15212271"/>
          <a:ext cx="8890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30691</xdr:rowOff>
    </xdr:from>
    <xdr:to>
      <xdr:col>21</xdr:col>
      <xdr:colOff>0</xdr:colOff>
      <xdr:row>89</xdr:row>
      <xdr:rowOff>29634</xdr:rowOff>
    </xdr:to>
    <xdr:cxnSp macro="">
      <xdr:nvCxnSpPr>
        <xdr:cNvPr id="266" name="直線コネクタ 265"/>
        <xdr:cNvCxnSpPr/>
      </xdr:nvCxnSpPr>
      <xdr:spPr>
        <a:xfrm>
          <a:off x="13512800" y="14946841"/>
          <a:ext cx="889000" cy="34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95038</xdr:rowOff>
    </xdr:from>
    <xdr:to>
      <xdr:col>24</xdr:col>
      <xdr:colOff>609600</xdr:colOff>
      <xdr:row>87</xdr:row>
      <xdr:rowOff>25188</xdr:rowOff>
    </xdr:to>
    <xdr:sp macro="" textlink="">
      <xdr:nvSpPr>
        <xdr:cNvPr id="276" name="円/楕円 275"/>
        <xdr:cNvSpPr/>
      </xdr:nvSpPr>
      <xdr:spPr>
        <a:xfrm>
          <a:off x="16967200" y="148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67115</xdr:rowOff>
    </xdr:from>
    <xdr:ext cx="762000" cy="259045"/>
    <xdr:sp macro="" textlink="">
      <xdr:nvSpPr>
        <xdr:cNvPr id="277" name="給与水準   （国との比較）該当値テキスト"/>
        <xdr:cNvSpPr txBox="1"/>
      </xdr:nvSpPr>
      <xdr:spPr>
        <a:xfrm>
          <a:off x="17106900" y="1481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78" name="円/楕円 277"/>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79" name="テキスト ボックス 278"/>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73871</xdr:rowOff>
    </xdr:from>
    <xdr:to>
      <xdr:col>22</xdr:col>
      <xdr:colOff>254000</xdr:colOff>
      <xdr:row>89</xdr:row>
      <xdr:rowOff>4021</xdr:rowOff>
    </xdr:to>
    <xdr:sp macro="" textlink="">
      <xdr:nvSpPr>
        <xdr:cNvPr id="280" name="円/楕円 279"/>
        <xdr:cNvSpPr/>
      </xdr:nvSpPr>
      <xdr:spPr>
        <a:xfrm>
          <a:off x="15240000" y="151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160248</xdr:rowOff>
    </xdr:from>
    <xdr:ext cx="762000" cy="259045"/>
    <xdr:sp macro="" textlink="">
      <xdr:nvSpPr>
        <xdr:cNvPr id="281" name="テキスト ボックス 280"/>
        <xdr:cNvSpPr txBox="1"/>
      </xdr:nvSpPr>
      <xdr:spPr>
        <a:xfrm>
          <a:off x="14909800" y="152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82" name="円/楕円 281"/>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83" name="テキスト ボックス 282"/>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151341</xdr:rowOff>
    </xdr:from>
    <xdr:to>
      <xdr:col>19</xdr:col>
      <xdr:colOff>533400</xdr:colOff>
      <xdr:row>87</xdr:row>
      <xdr:rowOff>81491</xdr:rowOff>
    </xdr:to>
    <xdr:sp macro="" textlink="">
      <xdr:nvSpPr>
        <xdr:cNvPr id="284" name="円/楕円 283"/>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66268</xdr:rowOff>
    </xdr:from>
    <xdr:ext cx="762000" cy="259045"/>
    <xdr:sp macro="" textlink="">
      <xdr:nvSpPr>
        <xdr:cNvPr id="285" name="テキスト ボックス 284"/>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過去の新規採用の抑制、定員の縮減により類似団体の平均を下回っている。</a:t>
          </a:r>
          <a:endParaRPr kumimoji="1" lang="en-US" altLang="ja-JP" sz="1300">
            <a:latin typeface="ＭＳ Ｐゴシック"/>
          </a:endParaRPr>
        </a:p>
        <a:p>
          <a:r>
            <a:rPr kumimoji="1" lang="ja-JP" altLang="en-US" sz="1300">
              <a:latin typeface="ＭＳ Ｐゴシック"/>
            </a:rPr>
            <a:t>　今後も構成のバランスを考慮し、より適切な定員管理に努める。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70879</xdr:rowOff>
    </xdr:from>
    <xdr:to>
      <xdr:col>24</xdr:col>
      <xdr:colOff>558800</xdr:colOff>
      <xdr:row>61</xdr:row>
      <xdr:rowOff>94526</xdr:rowOff>
    </xdr:to>
    <xdr:cxnSp macro="">
      <xdr:nvCxnSpPr>
        <xdr:cNvPr id="317" name="直線コネクタ 316"/>
        <xdr:cNvCxnSpPr/>
      </xdr:nvCxnSpPr>
      <xdr:spPr>
        <a:xfrm>
          <a:off x="16179800" y="10529329"/>
          <a:ext cx="8382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68225</xdr:rowOff>
    </xdr:from>
    <xdr:to>
      <xdr:col>23</xdr:col>
      <xdr:colOff>406400</xdr:colOff>
      <xdr:row>61</xdr:row>
      <xdr:rowOff>70879</xdr:rowOff>
    </xdr:to>
    <xdr:cxnSp macro="">
      <xdr:nvCxnSpPr>
        <xdr:cNvPr id="320" name="直線コネクタ 319"/>
        <xdr:cNvCxnSpPr/>
      </xdr:nvCxnSpPr>
      <xdr:spPr>
        <a:xfrm>
          <a:off x="15290800" y="10526675"/>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66294</xdr:rowOff>
    </xdr:from>
    <xdr:to>
      <xdr:col>22</xdr:col>
      <xdr:colOff>203200</xdr:colOff>
      <xdr:row>61</xdr:row>
      <xdr:rowOff>68225</xdr:rowOff>
    </xdr:to>
    <xdr:cxnSp macro="">
      <xdr:nvCxnSpPr>
        <xdr:cNvPr id="323" name="直線コネクタ 322"/>
        <xdr:cNvCxnSpPr/>
      </xdr:nvCxnSpPr>
      <xdr:spPr>
        <a:xfrm>
          <a:off x="14401800" y="10524744"/>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65570</xdr:rowOff>
    </xdr:from>
    <xdr:to>
      <xdr:col>21</xdr:col>
      <xdr:colOff>0</xdr:colOff>
      <xdr:row>61</xdr:row>
      <xdr:rowOff>66294</xdr:rowOff>
    </xdr:to>
    <xdr:cxnSp macro="">
      <xdr:nvCxnSpPr>
        <xdr:cNvPr id="326" name="直線コネクタ 325"/>
        <xdr:cNvCxnSpPr/>
      </xdr:nvCxnSpPr>
      <xdr:spPr>
        <a:xfrm>
          <a:off x="13512800" y="1052402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43726</xdr:rowOff>
    </xdr:from>
    <xdr:to>
      <xdr:col>24</xdr:col>
      <xdr:colOff>609600</xdr:colOff>
      <xdr:row>61</xdr:row>
      <xdr:rowOff>145326</xdr:rowOff>
    </xdr:to>
    <xdr:sp macro="" textlink="">
      <xdr:nvSpPr>
        <xdr:cNvPr id="336" name="円/楕円 335"/>
        <xdr:cNvSpPr/>
      </xdr:nvSpPr>
      <xdr:spPr>
        <a:xfrm>
          <a:off x="16967200" y="105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60253</xdr:rowOff>
    </xdr:from>
    <xdr:ext cx="762000" cy="259045"/>
    <xdr:sp macro="" textlink="">
      <xdr:nvSpPr>
        <xdr:cNvPr id="337" name="定員管理の状況該当値テキスト"/>
        <xdr:cNvSpPr txBox="1"/>
      </xdr:nvSpPr>
      <xdr:spPr>
        <a:xfrm>
          <a:off x="17106900" y="1034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20079</xdr:rowOff>
    </xdr:from>
    <xdr:to>
      <xdr:col>23</xdr:col>
      <xdr:colOff>457200</xdr:colOff>
      <xdr:row>61</xdr:row>
      <xdr:rowOff>121679</xdr:rowOff>
    </xdr:to>
    <xdr:sp macro="" textlink="">
      <xdr:nvSpPr>
        <xdr:cNvPr id="338" name="円/楕円 337"/>
        <xdr:cNvSpPr/>
      </xdr:nvSpPr>
      <xdr:spPr>
        <a:xfrm>
          <a:off x="16129000" y="104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131856</xdr:rowOff>
    </xdr:from>
    <xdr:ext cx="736600" cy="259045"/>
    <xdr:sp macro="" textlink="">
      <xdr:nvSpPr>
        <xdr:cNvPr id="339" name="テキスト ボックス 338"/>
        <xdr:cNvSpPr txBox="1"/>
      </xdr:nvSpPr>
      <xdr:spPr>
        <a:xfrm>
          <a:off x="15798800" y="102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17425</xdr:rowOff>
    </xdr:from>
    <xdr:to>
      <xdr:col>22</xdr:col>
      <xdr:colOff>254000</xdr:colOff>
      <xdr:row>61</xdr:row>
      <xdr:rowOff>119025</xdr:rowOff>
    </xdr:to>
    <xdr:sp macro="" textlink="">
      <xdr:nvSpPr>
        <xdr:cNvPr id="340" name="円/楕円 339"/>
        <xdr:cNvSpPr/>
      </xdr:nvSpPr>
      <xdr:spPr>
        <a:xfrm>
          <a:off x="15240000" y="10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129202</xdr:rowOff>
    </xdr:from>
    <xdr:ext cx="762000" cy="259045"/>
    <xdr:sp macro="" textlink="">
      <xdr:nvSpPr>
        <xdr:cNvPr id="341" name="テキスト ボックス 340"/>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15494</xdr:rowOff>
    </xdr:from>
    <xdr:to>
      <xdr:col>21</xdr:col>
      <xdr:colOff>50800</xdr:colOff>
      <xdr:row>61</xdr:row>
      <xdr:rowOff>117094</xdr:rowOff>
    </xdr:to>
    <xdr:sp macro="" textlink="">
      <xdr:nvSpPr>
        <xdr:cNvPr id="342" name="円/楕円 341"/>
        <xdr:cNvSpPr/>
      </xdr:nvSpPr>
      <xdr:spPr>
        <a:xfrm>
          <a:off x="14351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127271</xdr:rowOff>
    </xdr:from>
    <xdr:ext cx="762000" cy="259045"/>
    <xdr:sp macro="" textlink="">
      <xdr:nvSpPr>
        <xdr:cNvPr id="343" name="テキスト ボックス 342"/>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14770</xdr:rowOff>
    </xdr:from>
    <xdr:to>
      <xdr:col>19</xdr:col>
      <xdr:colOff>533400</xdr:colOff>
      <xdr:row>61</xdr:row>
      <xdr:rowOff>116370</xdr:rowOff>
    </xdr:to>
    <xdr:sp macro="" textlink="">
      <xdr:nvSpPr>
        <xdr:cNvPr id="344" name="円/楕円 343"/>
        <xdr:cNvSpPr/>
      </xdr:nvSpPr>
      <xdr:spPr>
        <a:xfrm>
          <a:off x="13462000" y="104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126547</xdr:rowOff>
    </xdr:from>
    <xdr:ext cx="762000" cy="259045"/>
    <xdr:sp macro="" textlink="">
      <xdr:nvSpPr>
        <xdr:cNvPr id="345" name="テキスト ボックス 344"/>
        <xdr:cNvSpPr txBox="1"/>
      </xdr:nvSpPr>
      <xdr:spPr>
        <a:xfrm>
          <a:off x="13131800" y="1024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普通建設事業に係る地方債償還額が減少しているが、依然として地方債の償還と公営企業会計への繰出しが多額となっていることから、類似団体の平均を上回っている。</a:t>
          </a:r>
          <a:endParaRPr kumimoji="1" lang="en-US" altLang="ja-JP" sz="1300">
            <a:latin typeface="ＭＳ Ｐゴシック"/>
          </a:endParaRPr>
        </a:p>
        <a:p>
          <a:r>
            <a:rPr kumimoji="1" lang="ja-JP" altLang="en-US" sz="1300">
              <a:latin typeface="ＭＳ Ｐゴシック"/>
            </a:rPr>
            <a:t>　今後は、国保病院整備事業、バイオガスプラント建設事業、新中学校校舎整備事業の大型事業により実質公債費比率が上昇するので、その他事業の新規発行の抑制に努める。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39878</xdr:rowOff>
    </xdr:to>
    <xdr:cxnSp macro="">
      <xdr:nvCxnSpPr>
        <xdr:cNvPr id="376" name="直線コネクタ 375"/>
        <xdr:cNvCxnSpPr/>
      </xdr:nvCxnSpPr>
      <xdr:spPr>
        <a:xfrm flipV="1">
          <a:off x="16179800" y="720217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39878</xdr:rowOff>
    </xdr:from>
    <xdr:to>
      <xdr:col>23</xdr:col>
      <xdr:colOff>406400</xdr:colOff>
      <xdr:row>42</xdr:row>
      <xdr:rowOff>121920</xdr:rowOff>
    </xdr:to>
    <xdr:cxnSp macro="">
      <xdr:nvCxnSpPr>
        <xdr:cNvPr id="379" name="直線コネクタ 378"/>
        <xdr:cNvCxnSpPr/>
      </xdr:nvCxnSpPr>
      <xdr:spPr>
        <a:xfrm flipV="1">
          <a:off x="15290800" y="724077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51816</xdr:rowOff>
    </xdr:to>
    <xdr:cxnSp macro="">
      <xdr:nvCxnSpPr>
        <xdr:cNvPr id="382" name="直線コネクタ 381"/>
        <xdr:cNvCxnSpPr/>
      </xdr:nvCxnSpPr>
      <xdr:spPr>
        <a:xfrm flipV="1">
          <a:off x="14401800" y="732282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51816</xdr:rowOff>
    </xdr:from>
    <xdr:to>
      <xdr:col>21</xdr:col>
      <xdr:colOff>0</xdr:colOff>
      <xdr:row>44</xdr:row>
      <xdr:rowOff>5842</xdr:rowOff>
    </xdr:to>
    <xdr:cxnSp macro="">
      <xdr:nvCxnSpPr>
        <xdr:cNvPr id="385" name="直線コネクタ 384"/>
        <xdr:cNvCxnSpPr/>
      </xdr:nvCxnSpPr>
      <xdr:spPr>
        <a:xfrm flipV="1">
          <a:off x="13512800" y="742416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95" name="円/楕円 394"/>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396"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160528</xdr:rowOff>
    </xdr:from>
    <xdr:to>
      <xdr:col>23</xdr:col>
      <xdr:colOff>457200</xdr:colOff>
      <xdr:row>42</xdr:row>
      <xdr:rowOff>90678</xdr:rowOff>
    </xdr:to>
    <xdr:sp macro="" textlink="">
      <xdr:nvSpPr>
        <xdr:cNvPr id="397" name="円/楕円 396"/>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75455</xdr:rowOff>
    </xdr:from>
    <xdr:ext cx="736600" cy="259045"/>
    <xdr:sp macro="" textlink="">
      <xdr:nvSpPr>
        <xdr:cNvPr id="398" name="テキスト ボックス 397"/>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399" name="円/楕円 398"/>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00" name="テキスト ボックス 399"/>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1016</xdr:rowOff>
    </xdr:from>
    <xdr:to>
      <xdr:col>21</xdr:col>
      <xdr:colOff>50800</xdr:colOff>
      <xdr:row>43</xdr:row>
      <xdr:rowOff>102616</xdr:rowOff>
    </xdr:to>
    <xdr:sp macro="" textlink="">
      <xdr:nvSpPr>
        <xdr:cNvPr id="401" name="円/楕円 400"/>
        <xdr:cNvSpPr/>
      </xdr:nvSpPr>
      <xdr:spPr>
        <a:xfrm>
          <a:off x="14351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87393</xdr:rowOff>
    </xdr:from>
    <xdr:ext cx="762000" cy="259045"/>
    <xdr:sp macro="" textlink="">
      <xdr:nvSpPr>
        <xdr:cNvPr id="402" name="テキスト ボックス 401"/>
        <xdr:cNvSpPr txBox="1"/>
      </xdr:nvSpPr>
      <xdr:spPr>
        <a:xfrm>
          <a:off x="14020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126492</xdr:rowOff>
    </xdr:from>
    <xdr:to>
      <xdr:col>19</xdr:col>
      <xdr:colOff>533400</xdr:colOff>
      <xdr:row>44</xdr:row>
      <xdr:rowOff>56642</xdr:rowOff>
    </xdr:to>
    <xdr:sp macro="" textlink="">
      <xdr:nvSpPr>
        <xdr:cNvPr id="403" name="円/楕円 402"/>
        <xdr:cNvSpPr/>
      </xdr:nvSpPr>
      <xdr:spPr>
        <a:xfrm>
          <a:off x="13462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41419</xdr:rowOff>
    </xdr:from>
    <xdr:ext cx="762000" cy="259045"/>
    <xdr:sp macro="" textlink="">
      <xdr:nvSpPr>
        <xdr:cNvPr id="404" name="テキスト ボックス 403"/>
        <xdr:cNvSpPr txBox="1"/>
      </xdr:nvSpPr>
      <xdr:spPr>
        <a:xfrm>
          <a:off x="13131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地方債現在高が減少したため、将来負担比率は算定されていない。</a:t>
          </a:r>
          <a:endParaRPr kumimoji="1" lang="en-US" altLang="ja-JP" sz="1300">
            <a:latin typeface="ＭＳ Ｐゴシック"/>
          </a:endParaRPr>
        </a:p>
        <a:p>
          <a:r>
            <a:rPr kumimoji="1" lang="ja-JP" altLang="en-US" sz="1300">
              <a:latin typeface="ＭＳ Ｐゴシック"/>
            </a:rPr>
            <a:t>　今後も、事業実施の適正化を図り、公債費等義務的経費の削減や充当可能基金を増額することにより財政の健全化に努める。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48119</xdr:rowOff>
    </xdr:from>
    <xdr:to>
      <xdr:col>22</xdr:col>
      <xdr:colOff>203200</xdr:colOff>
      <xdr:row>15</xdr:row>
      <xdr:rowOff>8043</xdr:rowOff>
    </xdr:to>
    <xdr:cxnSp macro="">
      <xdr:nvCxnSpPr>
        <xdr:cNvPr id="438" name="直線コネクタ 437"/>
        <xdr:cNvCxnSpPr/>
      </xdr:nvCxnSpPr>
      <xdr:spPr>
        <a:xfrm flipV="1">
          <a:off x="14401800" y="2448419"/>
          <a:ext cx="889000" cy="1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8043</xdr:rowOff>
    </xdr:from>
    <xdr:to>
      <xdr:col>21</xdr:col>
      <xdr:colOff>0</xdr:colOff>
      <xdr:row>15</xdr:row>
      <xdr:rowOff>166229</xdr:rowOff>
    </xdr:to>
    <xdr:cxnSp macro="">
      <xdr:nvCxnSpPr>
        <xdr:cNvPr id="441" name="直線コネクタ 440"/>
        <xdr:cNvCxnSpPr/>
      </xdr:nvCxnSpPr>
      <xdr:spPr>
        <a:xfrm flipV="1">
          <a:off x="13512800" y="2579793"/>
          <a:ext cx="889000" cy="1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168769</xdr:rowOff>
    </xdr:from>
    <xdr:to>
      <xdr:col>22</xdr:col>
      <xdr:colOff>254000</xdr:colOff>
      <xdr:row>14</xdr:row>
      <xdr:rowOff>98919</xdr:rowOff>
    </xdr:to>
    <xdr:sp macro="" textlink="">
      <xdr:nvSpPr>
        <xdr:cNvPr id="455" name="円/楕円 454"/>
        <xdr:cNvSpPr/>
      </xdr:nvSpPr>
      <xdr:spPr>
        <a:xfrm>
          <a:off x="15240000" y="23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83696</xdr:rowOff>
    </xdr:from>
    <xdr:ext cx="762000" cy="259045"/>
    <xdr:sp macro="" textlink="">
      <xdr:nvSpPr>
        <xdr:cNvPr id="456" name="テキスト ボックス 455"/>
        <xdr:cNvSpPr txBox="1"/>
      </xdr:nvSpPr>
      <xdr:spPr>
        <a:xfrm>
          <a:off x="14909800" y="24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128693</xdr:rowOff>
    </xdr:from>
    <xdr:to>
      <xdr:col>21</xdr:col>
      <xdr:colOff>50800</xdr:colOff>
      <xdr:row>15</xdr:row>
      <xdr:rowOff>58843</xdr:rowOff>
    </xdr:to>
    <xdr:sp macro="" textlink="">
      <xdr:nvSpPr>
        <xdr:cNvPr id="457" name="円/楕円 456"/>
        <xdr:cNvSpPr/>
      </xdr:nvSpPr>
      <xdr:spPr>
        <a:xfrm>
          <a:off x="14351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43620</xdr:rowOff>
    </xdr:from>
    <xdr:ext cx="762000" cy="259045"/>
    <xdr:sp macro="" textlink="">
      <xdr:nvSpPr>
        <xdr:cNvPr id="458" name="テキスト ボックス 457"/>
        <xdr:cNvSpPr txBox="1"/>
      </xdr:nvSpPr>
      <xdr:spPr>
        <a:xfrm>
          <a:off x="14020800" y="261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115429</xdr:rowOff>
    </xdr:from>
    <xdr:to>
      <xdr:col>19</xdr:col>
      <xdr:colOff>533400</xdr:colOff>
      <xdr:row>16</xdr:row>
      <xdr:rowOff>45579</xdr:rowOff>
    </xdr:to>
    <xdr:sp macro="" textlink="">
      <xdr:nvSpPr>
        <xdr:cNvPr id="459" name="円/楕円 458"/>
        <xdr:cNvSpPr/>
      </xdr:nvSpPr>
      <xdr:spPr>
        <a:xfrm>
          <a:off x="13462000" y="26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30356</xdr:rowOff>
    </xdr:from>
    <xdr:ext cx="762000" cy="259045"/>
    <xdr:sp macro="" textlink="">
      <xdr:nvSpPr>
        <xdr:cNvPr id="460" name="テキスト ボックス 459"/>
        <xdr:cNvSpPr txBox="1"/>
      </xdr:nvSpPr>
      <xdr:spPr>
        <a:xfrm>
          <a:off x="13131800" y="27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4,106
4,045
362.54
4,559,173
4,385,004
161,809
2,936,414
4,042,387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人件費に係るものは、平成</a:t>
          </a:r>
          <a:r>
            <a:rPr kumimoji="1" lang="en-US" altLang="ja-JP" sz="1300">
              <a:latin typeface="ＭＳ Ｐゴシック"/>
            </a:rPr>
            <a:t>26</a:t>
          </a:r>
          <a:r>
            <a:rPr kumimoji="1" lang="ja-JP" altLang="en-US" sz="1300">
              <a:latin typeface="ＭＳ Ｐゴシック"/>
            </a:rPr>
            <a:t>年度において、</a:t>
          </a:r>
          <a:r>
            <a:rPr kumimoji="1" lang="en-US" altLang="ja-JP" sz="1300">
              <a:latin typeface="ＭＳ Ｐゴシック"/>
            </a:rPr>
            <a:t>22.1</a:t>
          </a:r>
          <a:r>
            <a:rPr kumimoji="1" lang="ja-JP" altLang="en-US" sz="1300">
              <a:latin typeface="ＭＳ Ｐゴシック"/>
            </a:rPr>
            <a:t>％で類似団体平均を下回っている。しかし、類似団体と比較して職員数は少ないものの、年齢構成が影響し人件費は高水準となっている。</a:t>
          </a:r>
          <a:endParaRPr kumimoji="1" lang="en-US" altLang="ja-JP" sz="1300">
            <a:latin typeface="ＭＳ Ｐゴシック"/>
          </a:endParaRPr>
        </a:p>
        <a:p>
          <a:r>
            <a:rPr kumimoji="1" lang="ja-JP" altLang="en-US" sz="1300">
              <a:latin typeface="ＭＳ Ｐゴシック"/>
            </a:rPr>
            <a:t>　今後も構成のバランスを考慮し、給与の適正化を図り人件費の抑制に努める。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111760</xdr:rowOff>
    </xdr:from>
    <xdr:to>
      <xdr:col>7</xdr:col>
      <xdr:colOff>15875</xdr:colOff>
      <xdr:row>35</xdr:row>
      <xdr:rowOff>127000</xdr:rowOff>
    </xdr:to>
    <xdr:cxnSp macro="">
      <xdr:nvCxnSpPr>
        <xdr:cNvPr id="64" name="直線コネクタ 63"/>
        <xdr:cNvCxnSpPr/>
      </xdr:nvCxnSpPr>
      <xdr:spPr>
        <a:xfrm flipV="1">
          <a:off x="3987800" y="61125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127000</xdr:rowOff>
    </xdr:from>
    <xdr:to>
      <xdr:col>5</xdr:col>
      <xdr:colOff>549275</xdr:colOff>
      <xdr:row>35</xdr:row>
      <xdr:rowOff>138430</xdr:rowOff>
    </xdr:to>
    <xdr:cxnSp macro="">
      <xdr:nvCxnSpPr>
        <xdr:cNvPr id="67" name="直線コネクタ 66"/>
        <xdr:cNvCxnSpPr/>
      </xdr:nvCxnSpPr>
      <xdr:spPr>
        <a:xfrm flipV="1">
          <a:off x="3098800" y="6127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35</xdr:row>
      <xdr:rowOff>168910</xdr:rowOff>
    </xdr:to>
    <xdr:cxnSp macro="">
      <xdr:nvCxnSpPr>
        <xdr:cNvPr id="70" name="直線コネクタ 69"/>
        <xdr:cNvCxnSpPr/>
      </xdr:nvCxnSpPr>
      <xdr:spPr>
        <a:xfrm flipV="1">
          <a:off x="2209800" y="613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35</xdr:row>
      <xdr:rowOff>168910</xdr:rowOff>
    </xdr:to>
    <xdr:cxnSp macro="">
      <xdr:nvCxnSpPr>
        <xdr:cNvPr id="73" name="直線コネクタ 72"/>
        <xdr:cNvCxnSpPr/>
      </xdr:nvCxnSpPr>
      <xdr:spPr>
        <a:xfrm>
          <a:off x="1320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60960</xdr:rowOff>
    </xdr:from>
    <xdr:to>
      <xdr:col>7</xdr:col>
      <xdr:colOff>66675</xdr:colOff>
      <xdr:row>35</xdr:row>
      <xdr:rowOff>162560</xdr:rowOff>
    </xdr:to>
    <xdr:sp macro="" textlink="">
      <xdr:nvSpPr>
        <xdr:cNvPr id="83" name="円/楕円 82"/>
        <xdr:cNvSpPr/>
      </xdr:nvSpPr>
      <xdr:spPr>
        <a:xfrm>
          <a:off x="47752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77487</xdr:rowOff>
    </xdr:from>
    <xdr:ext cx="762000" cy="259045"/>
    <xdr:sp macro="" textlink="">
      <xdr:nvSpPr>
        <xdr:cNvPr id="84" name="人件費該当値テキスト"/>
        <xdr:cNvSpPr txBox="1"/>
      </xdr:nvSpPr>
      <xdr:spPr>
        <a:xfrm>
          <a:off x="49149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76200</xdr:rowOff>
    </xdr:from>
    <xdr:to>
      <xdr:col>5</xdr:col>
      <xdr:colOff>600075</xdr:colOff>
      <xdr:row>36</xdr:row>
      <xdr:rowOff>6350</xdr:rowOff>
    </xdr:to>
    <xdr:sp macro="" textlink="">
      <xdr:nvSpPr>
        <xdr:cNvPr id="85" name="円/楕円 84"/>
        <xdr:cNvSpPr/>
      </xdr:nvSpPr>
      <xdr:spPr>
        <a:xfrm>
          <a:off x="3937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16527</xdr:rowOff>
    </xdr:from>
    <xdr:ext cx="736600" cy="259045"/>
    <xdr:sp macro="" textlink="">
      <xdr:nvSpPr>
        <xdr:cNvPr id="86" name="テキスト ボックス 85"/>
        <xdr:cNvSpPr txBox="1"/>
      </xdr:nvSpPr>
      <xdr:spPr>
        <a:xfrm>
          <a:off x="3606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7" name="円/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89" name="円/楕円 88"/>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0" name="テキスト ボックス 89"/>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1" name="円/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25417</xdr:rowOff>
    </xdr:from>
    <xdr:ext cx="762000" cy="259045"/>
    <xdr:sp macro="" textlink="">
      <xdr:nvSpPr>
        <xdr:cNvPr id="92" name="テキスト ボックス 91"/>
        <xdr:cNvSpPr txBox="1"/>
      </xdr:nvSpPr>
      <xdr:spPr>
        <a:xfrm>
          <a:off x="939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物件費に係る経常収支比率は、類似団体平均を上回っているが、決算額については下回っている。</a:t>
          </a:r>
          <a:endParaRPr kumimoji="1" lang="en-US" altLang="ja-JP" sz="1300">
            <a:latin typeface="ＭＳ Ｐゴシック"/>
          </a:endParaRPr>
        </a:p>
        <a:p>
          <a:r>
            <a:rPr kumimoji="1" lang="ja-JP" altLang="en-US" sz="1300">
              <a:latin typeface="ＭＳ Ｐゴシック"/>
            </a:rPr>
            <a:t>　主に施設の維持管理に係る経常的経費であり、節減合理化に努めているが、経費全般についても節減に努める。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62230</xdr:rowOff>
    </xdr:to>
    <xdr:cxnSp macro="">
      <xdr:nvCxnSpPr>
        <xdr:cNvPr id="125" name="直線コネクタ 124"/>
        <xdr:cNvCxnSpPr/>
      </xdr:nvCxnSpPr>
      <xdr:spPr>
        <a:xfrm>
          <a:off x="15671800" y="2877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134620</xdr:rowOff>
    </xdr:to>
    <xdr:cxnSp macro="">
      <xdr:nvCxnSpPr>
        <xdr:cNvPr id="128" name="直線コネクタ 127"/>
        <xdr:cNvCxnSpPr/>
      </xdr:nvCxnSpPr>
      <xdr:spPr>
        <a:xfrm>
          <a:off x="14782800" y="283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24130</xdr:rowOff>
    </xdr:to>
    <xdr:cxnSp macro="">
      <xdr:nvCxnSpPr>
        <xdr:cNvPr id="131" name="直線コネクタ 130"/>
        <xdr:cNvCxnSpPr/>
      </xdr:nvCxnSpPr>
      <xdr:spPr>
        <a:xfrm flipV="1">
          <a:off x="13893800" y="2832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17</xdr:row>
      <xdr:rowOff>24130</xdr:rowOff>
    </xdr:to>
    <xdr:cxnSp macro="">
      <xdr:nvCxnSpPr>
        <xdr:cNvPr id="134" name="直線コネクタ 133"/>
        <xdr:cNvCxnSpPr/>
      </xdr:nvCxnSpPr>
      <xdr:spPr>
        <a:xfrm>
          <a:off x="13004800" y="2839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4" name="円/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154957</xdr:rowOff>
    </xdr:from>
    <xdr:ext cx="762000" cy="259045"/>
    <xdr:sp macro="" textlink="">
      <xdr:nvSpPr>
        <xdr:cNvPr id="145"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6" name="円/楕円 145"/>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47" name="テキスト ボックス 146"/>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8" name="円/楕円 147"/>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49" name="テキスト ボックス 148"/>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0" name="円/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2" name="円/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3" name="テキスト ボックス 152"/>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扶助費に係る経常収支比率は、類似団体平均を下回っている。義務的性質もあるため抑制には困難な面もあるが、歳出の適正化により今後も同水準を保つよう努める。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29028</xdr:rowOff>
    </xdr:to>
    <xdr:cxnSp macro="">
      <xdr:nvCxnSpPr>
        <xdr:cNvPr id="187" name="直線コネクタ 186"/>
        <xdr:cNvCxnSpPr/>
      </xdr:nvCxnSpPr>
      <xdr:spPr>
        <a:xfrm flipV="1">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45357</xdr:rowOff>
    </xdr:to>
    <xdr:cxnSp macro="">
      <xdr:nvCxnSpPr>
        <xdr:cNvPr id="190" name="直線コネクタ 189"/>
        <xdr:cNvCxnSpPr/>
      </xdr:nvCxnSpPr>
      <xdr:spPr>
        <a:xfrm flipV="1">
          <a:off x="3098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45357</xdr:rowOff>
    </xdr:to>
    <xdr:cxnSp macro="">
      <xdr:nvCxnSpPr>
        <xdr:cNvPr id="193" name="直線コネクタ 192"/>
        <xdr:cNvCxnSpPr/>
      </xdr:nvCxnSpPr>
      <xdr:spPr>
        <a:xfrm>
          <a:off x="2209800" y="930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45357</xdr:rowOff>
    </xdr:to>
    <xdr:cxnSp macro="">
      <xdr:nvCxnSpPr>
        <xdr:cNvPr id="196" name="直線コネクタ 195"/>
        <xdr:cNvCxnSpPr/>
      </xdr:nvCxnSpPr>
      <xdr:spPr>
        <a:xfrm>
          <a:off x="1320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8" name="円/楕円 207"/>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9" name="テキスト ボックス 208"/>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0" name="円/楕円 209"/>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1" name="テキスト ボックス 210"/>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2" name="円/楕円 211"/>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3" name="テキスト ボックス 212"/>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その他に係る経常収支比率は、類似団体平均を下回っているが、繰出金については、上回っている。</a:t>
          </a:r>
          <a:endParaRPr kumimoji="1" lang="en-US" altLang="ja-JP" sz="1300">
            <a:latin typeface="ＭＳ Ｐゴシック"/>
          </a:endParaRPr>
        </a:p>
        <a:p>
          <a:r>
            <a:rPr kumimoji="1" lang="ja-JP" altLang="en-US" sz="1300">
              <a:latin typeface="ＭＳ Ｐゴシック"/>
            </a:rPr>
            <a:t>　今後も経費の節減に努める。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129286</xdr:rowOff>
    </xdr:to>
    <xdr:cxnSp macro="">
      <xdr:nvCxnSpPr>
        <xdr:cNvPr id="245" name="直線コネクタ 244"/>
        <xdr:cNvCxnSpPr/>
      </xdr:nvCxnSpPr>
      <xdr:spPr>
        <a:xfrm>
          <a:off x="15671800" y="94996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78994</xdr:rowOff>
    </xdr:to>
    <xdr:cxnSp macro="">
      <xdr:nvCxnSpPr>
        <xdr:cNvPr id="248" name="直線コネクタ 247"/>
        <xdr:cNvCxnSpPr/>
      </xdr:nvCxnSpPr>
      <xdr:spPr>
        <a:xfrm flipV="1">
          <a:off x="14782800" y="9499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78994</xdr:rowOff>
    </xdr:to>
    <xdr:cxnSp macro="">
      <xdr:nvCxnSpPr>
        <xdr:cNvPr id="251" name="直線コネクタ 250"/>
        <xdr:cNvCxnSpPr/>
      </xdr:nvCxnSpPr>
      <xdr:spPr>
        <a:xfrm>
          <a:off x="13893800" y="94767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14986</xdr:rowOff>
    </xdr:from>
    <xdr:to>
      <xdr:col>20</xdr:col>
      <xdr:colOff>158750</xdr:colOff>
      <xdr:row>55</xdr:row>
      <xdr:rowOff>46990</xdr:rowOff>
    </xdr:to>
    <xdr:cxnSp macro="">
      <xdr:nvCxnSpPr>
        <xdr:cNvPr id="254" name="直線コネクタ 253"/>
        <xdr:cNvCxnSpPr/>
      </xdr:nvCxnSpPr>
      <xdr:spPr>
        <a:xfrm>
          <a:off x="13004800" y="94447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78486</xdr:rowOff>
    </xdr:from>
    <xdr:to>
      <xdr:col>24</xdr:col>
      <xdr:colOff>82550</xdr:colOff>
      <xdr:row>56</xdr:row>
      <xdr:rowOff>8636</xdr:rowOff>
    </xdr:to>
    <xdr:sp macro="" textlink="">
      <xdr:nvSpPr>
        <xdr:cNvPr id="264" name="円/楕円 263"/>
        <xdr:cNvSpPr/>
      </xdr:nvSpPr>
      <xdr:spPr>
        <a:xfrm>
          <a:off x="16459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95013</xdr:rowOff>
    </xdr:from>
    <xdr:ext cx="762000" cy="259045"/>
    <xdr:sp macro="" textlink="">
      <xdr:nvSpPr>
        <xdr:cNvPr id="265" name="その他該当値テキスト"/>
        <xdr:cNvSpPr txBox="1"/>
      </xdr:nvSpPr>
      <xdr:spPr>
        <a:xfrm>
          <a:off x="16598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66" name="円/楕円 26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67" name="テキスト ボックス 26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28194</xdr:rowOff>
    </xdr:from>
    <xdr:to>
      <xdr:col>21</xdr:col>
      <xdr:colOff>412750</xdr:colOff>
      <xdr:row>55</xdr:row>
      <xdr:rowOff>129794</xdr:rowOff>
    </xdr:to>
    <xdr:sp macro="" textlink="">
      <xdr:nvSpPr>
        <xdr:cNvPr id="268" name="円/楕円 267"/>
        <xdr:cNvSpPr/>
      </xdr:nvSpPr>
      <xdr:spPr>
        <a:xfrm>
          <a:off x="14732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139971</xdr:rowOff>
    </xdr:from>
    <xdr:ext cx="762000" cy="259045"/>
    <xdr:sp macro="" textlink="">
      <xdr:nvSpPr>
        <xdr:cNvPr id="269" name="テキスト ボックス 268"/>
        <xdr:cNvSpPr txBox="1"/>
      </xdr:nvSpPr>
      <xdr:spPr>
        <a:xfrm>
          <a:off x="14401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0" name="円/楕円 269"/>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1" name="テキスト ボックス 270"/>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135636</xdr:rowOff>
    </xdr:from>
    <xdr:to>
      <xdr:col>19</xdr:col>
      <xdr:colOff>6350</xdr:colOff>
      <xdr:row>55</xdr:row>
      <xdr:rowOff>65786</xdr:rowOff>
    </xdr:to>
    <xdr:sp macro="" textlink="">
      <xdr:nvSpPr>
        <xdr:cNvPr id="272" name="円/楕円 271"/>
        <xdr:cNvSpPr/>
      </xdr:nvSpPr>
      <xdr:spPr>
        <a:xfrm>
          <a:off x="129540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75963</xdr:rowOff>
    </xdr:from>
    <xdr:ext cx="762000" cy="259045"/>
    <xdr:sp macro="" textlink="">
      <xdr:nvSpPr>
        <xdr:cNvPr id="273" name="テキスト ボックス 272"/>
        <xdr:cNvSpPr txBox="1"/>
      </xdr:nvSpPr>
      <xdr:spPr>
        <a:xfrm>
          <a:off x="12623800" y="91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補助費等に係る経常収支比率は、類似団体平均を下回っている。</a:t>
          </a:r>
          <a:endParaRPr kumimoji="1" lang="en-US" altLang="ja-JP" sz="1300">
            <a:latin typeface="ＭＳ Ｐゴシック"/>
          </a:endParaRPr>
        </a:p>
        <a:p>
          <a:r>
            <a:rPr kumimoji="1" lang="ja-JP" altLang="en-US" sz="1300">
              <a:latin typeface="ＭＳ Ｐゴシック"/>
            </a:rPr>
            <a:t>　今後も逐次見直しを図り、内容、支出根拠や効果の検討を行い優先度合い等を考慮し経費の配分に努める。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170434</xdr:rowOff>
    </xdr:to>
    <xdr:cxnSp macro="">
      <xdr:nvCxnSpPr>
        <xdr:cNvPr id="303" name="直線コネクタ 302"/>
        <xdr:cNvCxnSpPr/>
      </xdr:nvCxnSpPr>
      <xdr:spPr>
        <a:xfrm>
          <a:off x="15671800" y="61163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115570</xdr:rowOff>
    </xdr:to>
    <xdr:cxnSp macro="">
      <xdr:nvCxnSpPr>
        <xdr:cNvPr id="306" name="直線コネクタ 305"/>
        <xdr:cNvCxnSpPr/>
      </xdr:nvCxnSpPr>
      <xdr:spPr>
        <a:xfrm>
          <a:off x="14782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37846</xdr:rowOff>
    </xdr:from>
    <xdr:to>
      <xdr:col>21</xdr:col>
      <xdr:colOff>361950</xdr:colOff>
      <xdr:row>35</xdr:row>
      <xdr:rowOff>115570</xdr:rowOff>
    </xdr:to>
    <xdr:cxnSp macro="">
      <xdr:nvCxnSpPr>
        <xdr:cNvPr id="309" name="直線コネクタ 308"/>
        <xdr:cNvCxnSpPr/>
      </xdr:nvCxnSpPr>
      <xdr:spPr>
        <a:xfrm>
          <a:off x="13893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33274</xdr:rowOff>
    </xdr:from>
    <xdr:to>
      <xdr:col>20</xdr:col>
      <xdr:colOff>158750</xdr:colOff>
      <xdr:row>35</xdr:row>
      <xdr:rowOff>37846</xdr:rowOff>
    </xdr:to>
    <xdr:cxnSp macro="">
      <xdr:nvCxnSpPr>
        <xdr:cNvPr id="312" name="直線コネクタ 311"/>
        <xdr:cNvCxnSpPr/>
      </xdr:nvCxnSpPr>
      <xdr:spPr>
        <a:xfrm>
          <a:off x="13004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2" name="円/楕円 321"/>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3"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4" name="円/楕円 323"/>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5" name="テキスト ボックス 324"/>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26" name="円/楕円 325"/>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27" name="テキスト ボックス 326"/>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158496</xdr:rowOff>
    </xdr:from>
    <xdr:to>
      <xdr:col>20</xdr:col>
      <xdr:colOff>209550</xdr:colOff>
      <xdr:row>35</xdr:row>
      <xdr:rowOff>88646</xdr:rowOff>
    </xdr:to>
    <xdr:sp macro="" textlink="">
      <xdr:nvSpPr>
        <xdr:cNvPr id="328" name="円/楕円 327"/>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98823</xdr:rowOff>
    </xdr:from>
    <xdr:ext cx="762000" cy="259045"/>
    <xdr:sp macro="" textlink="">
      <xdr:nvSpPr>
        <xdr:cNvPr id="329" name="テキスト ボックス 328"/>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153924</xdr:rowOff>
    </xdr:from>
    <xdr:to>
      <xdr:col>19</xdr:col>
      <xdr:colOff>6350</xdr:colOff>
      <xdr:row>35</xdr:row>
      <xdr:rowOff>84074</xdr:rowOff>
    </xdr:to>
    <xdr:sp macro="" textlink="">
      <xdr:nvSpPr>
        <xdr:cNvPr id="330" name="円/楕円 329"/>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94251</xdr:rowOff>
    </xdr:from>
    <xdr:ext cx="762000" cy="259045"/>
    <xdr:sp macro="" textlink="">
      <xdr:nvSpPr>
        <xdr:cNvPr id="331" name="テキスト ボックス 330"/>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過去の普通建設事業に係る地方債の発行で公債費が膨らんでいたが、新規事業、単独事業を抑制していたため、公債費に係る経常収支比率は類似団体平均を下回っている。</a:t>
          </a:r>
          <a:endParaRPr kumimoji="1" lang="en-US" altLang="ja-JP" sz="1300">
            <a:latin typeface="ＭＳ Ｐゴシック"/>
          </a:endParaRPr>
        </a:p>
        <a:p>
          <a:r>
            <a:rPr kumimoji="1" lang="ja-JP" altLang="en-US" sz="1300">
              <a:latin typeface="ＭＳ Ｐゴシック"/>
            </a:rPr>
            <a:t>　しかし、公営企業債の償還に充てたと認められる繰入金を合わせると人口１日当たり決算額は類似団体を</a:t>
          </a:r>
          <a:r>
            <a:rPr kumimoji="1" lang="en-US" altLang="ja-JP" sz="1300">
              <a:latin typeface="ＭＳ Ｐゴシック"/>
            </a:rPr>
            <a:t>0.6</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　後年度にバイオガスプラント建設事業、新中学校校舎整備事業等の大型事業があるため、その他の新規事業の抑制に努める。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96520</xdr:rowOff>
    </xdr:from>
    <xdr:to>
      <xdr:col>7</xdr:col>
      <xdr:colOff>15875</xdr:colOff>
      <xdr:row>76</xdr:row>
      <xdr:rowOff>119380</xdr:rowOff>
    </xdr:to>
    <xdr:cxnSp macro="">
      <xdr:nvCxnSpPr>
        <xdr:cNvPr id="363" name="直線コネクタ 362"/>
        <xdr:cNvCxnSpPr/>
      </xdr:nvCxnSpPr>
      <xdr:spPr>
        <a:xfrm flipV="1">
          <a:off x="3987800" y="13126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119380</xdr:rowOff>
    </xdr:from>
    <xdr:to>
      <xdr:col>5</xdr:col>
      <xdr:colOff>549275</xdr:colOff>
      <xdr:row>76</xdr:row>
      <xdr:rowOff>153670</xdr:rowOff>
    </xdr:to>
    <xdr:cxnSp macro="">
      <xdr:nvCxnSpPr>
        <xdr:cNvPr id="366" name="直線コネクタ 365"/>
        <xdr:cNvCxnSpPr/>
      </xdr:nvCxnSpPr>
      <xdr:spPr>
        <a:xfrm flipV="1">
          <a:off x="3098800" y="13149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153670</xdr:rowOff>
    </xdr:from>
    <xdr:to>
      <xdr:col>4</xdr:col>
      <xdr:colOff>346075</xdr:colOff>
      <xdr:row>77</xdr:row>
      <xdr:rowOff>27939</xdr:rowOff>
    </xdr:to>
    <xdr:cxnSp macro="">
      <xdr:nvCxnSpPr>
        <xdr:cNvPr id="369" name="直線コネクタ 368"/>
        <xdr:cNvCxnSpPr/>
      </xdr:nvCxnSpPr>
      <xdr:spPr>
        <a:xfrm flipV="1">
          <a:off x="2209800" y="131838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27939</xdr:rowOff>
    </xdr:from>
    <xdr:to>
      <xdr:col>3</xdr:col>
      <xdr:colOff>142875</xdr:colOff>
      <xdr:row>77</xdr:row>
      <xdr:rowOff>111761</xdr:rowOff>
    </xdr:to>
    <xdr:cxnSp macro="">
      <xdr:nvCxnSpPr>
        <xdr:cNvPr id="372" name="直線コネクタ 371"/>
        <xdr:cNvCxnSpPr/>
      </xdr:nvCxnSpPr>
      <xdr:spPr>
        <a:xfrm flipV="1">
          <a:off x="1320800" y="132295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82" name="円/楕円 381"/>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62247</xdr:rowOff>
    </xdr:from>
    <xdr:ext cx="762000" cy="259045"/>
    <xdr:sp macro="" textlink="">
      <xdr:nvSpPr>
        <xdr:cNvPr id="383"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68580</xdr:rowOff>
    </xdr:from>
    <xdr:to>
      <xdr:col>5</xdr:col>
      <xdr:colOff>600075</xdr:colOff>
      <xdr:row>76</xdr:row>
      <xdr:rowOff>170180</xdr:rowOff>
    </xdr:to>
    <xdr:sp macro="" textlink="">
      <xdr:nvSpPr>
        <xdr:cNvPr id="384" name="円/楕円 383"/>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85" name="テキスト ボックス 384"/>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102870</xdr:rowOff>
    </xdr:from>
    <xdr:to>
      <xdr:col>4</xdr:col>
      <xdr:colOff>396875</xdr:colOff>
      <xdr:row>77</xdr:row>
      <xdr:rowOff>33020</xdr:rowOff>
    </xdr:to>
    <xdr:sp macro="" textlink="">
      <xdr:nvSpPr>
        <xdr:cNvPr id="386" name="円/楕円 385"/>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87" name="テキスト ボックス 386"/>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148589</xdr:rowOff>
    </xdr:from>
    <xdr:to>
      <xdr:col>3</xdr:col>
      <xdr:colOff>193675</xdr:colOff>
      <xdr:row>77</xdr:row>
      <xdr:rowOff>78739</xdr:rowOff>
    </xdr:to>
    <xdr:sp macro="" textlink="">
      <xdr:nvSpPr>
        <xdr:cNvPr id="388" name="円/楕円 387"/>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88916</xdr:rowOff>
    </xdr:from>
    <xdr:ext cx="762000" cy="259045"/>
    <xdr:sp macro="" textlink="">
      <xdr:nvSpPr>
        <xdr:cNvPr id="389" name="テキスト ボックス 388"/>
        <xdr:cNvSpPr txBox="1"/>
      </xdr:nvSpPr>
      <xdr:spPr>
        <a:xfrm>
          <a:off x="1828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60961</xdr:rowOff>
    </xdr:from>
    <xdr:to>
      <xdr:col>1</xdr:col>
      <xdr:colOff>676275</xdr:colOff>
      <xdr:row>77</xdr:row>
      <xdr:rowOff>162561</xdr:rowOff>
    </xdr:to>
    <xdr:sp macro="" textlink="">
      <xdr:nvSpPr>
        <xdr:cNvPr id="390" name="円/楕円 389"/>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147338</xdr:rowOff>
    </xdr:from>
    <xdr:ext cx="762000" cy="259045"/>
    <xdr:sp macro="" textlink="">
      <xdr:nvSpPr>
        <xdr:cNvPr id="391" name="テキスト ボックス 390"/>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公債費以外に係る経常収支比率は、類似団体平均を下回っている。</a:t>
          </a:r>
          <a:endParaRPr kumimoji="1" lang="en-US" altLang="ja-JP" sz="1300">
            <a:latin typeface="ＭＳ Ｐゴシック"/>
          </a:endParaRPr>
        </a:p>
        <a:p>
          <a:r>
            <a:rPr kumimoji="1" lang="ja-JP" altLang="en-US" sz="1300">
              <a:latin typeface="ＭＳ Ｐゴシック"/>
            </a:rPr>
            <a:t>　今後も物件費、補助費等の各費目の歳出節減に努める。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43724</xdr:rowOff>
    </xdr:from>
    <xdr:to>
      <xdr:col>24</xdr:col>
      <xdr:colOff>31750</xdr:colOff>
      <xdr:row>75</xdr:row>
      <xdr:rowOff>151493</xdr:rowOff>
    </xdr:to>
    <xdr:cxnSp macro="">
      <xdr:nvCxnSpPr>
        <xdr:cNvPr id="426" name="直線コネクタ 425"/>
        <xdr:cNvCxnSpPr/>
      </xdr:nvCxnSpPr>
      <xdr:spPr>
        <a:xfrm>
          <a:off x="15671800" y="12902474"/>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43724</xdr:rowOff>
    </xdr:from>
    <xdr:to>
      <xdr:col>22</xdr:col>
      <xdr:colOff>565150</xdr:colOff>
      <xdr:row>75</xdr:row>
      <xdr:rowOff>43724</xdr:rowOff>
    </xdr:to>
    <xdr:cxnSp macro="">
      <xdr:nvCxnSpPr>
        <xdr:cNvPr id="429" name="直線コネクタ 428"/>
        <xdr:cNvCxnSpPr/>
      </xdr:nvCxnSpPr>
      <xdr:spPr>
        <a:xfrm>
          <a:off x="14782800" y="12902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37193</xdr:rowOff>
    </xdr:from>
    <xdr:to>
      <xdr:col>21</xdr:col>
      <xdr:colOff>361950</xdr:colOff>
      <xdr:row>75</xdr:row>
      <xdr:rowOff>43724</xdr:rowOff>
    </xdr:to>
    <xdr:cxnSp macro="">
      <xdr:nvCxnSpPr>
        <xdr:cNvPr id="432" name="直線コネクタ 431"/>
        <xdr:cNvCxnSpPr/>
      </xdr:nvCxnSpPr>
      <xdr:spPr>
        <a:xfrm>
          <a:off x="13893800" y="128959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75</xdr:row>
      <xdr:rowOff>37193</xdr:rowOff>
    </xdr:to>
    <xdr:cxnSp macro="">
      <xdr:nvCxnSpPr>
        <xdr:cNvPr id="435" name="直線コネクタ 434"/>
        <xdr:cNvCxnSpPr/>
      </xdr:nvCxnSpPr>
      <xdr:spPr>
        <a:xfrm>
          <a:off x="13004800" y="128143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100693</xdr:rowOff>
    </xdr:from>
    <xdr:to>
      <xdr:col>24</xdr:col>
      <xdr:colOff>82550</xdr:colOff>
      <xdr:row>76</xdr:row>
      <xdr:rowOff>30843</xdr:rowOff>
    </xdr:to>
    <xdr:sp macro="" textlink="">
      <xdr:nvSpPr>
        <xdr:cNvPr id="445" name="円/楕円 444"/>
        <xdr:cNvSpPr/>
      </xdr:nvSpPr>
      <xdr:spPr>
        <a:xfrm>
          <a:off x="16459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117220</xdr:rowOff>
    </xdr:from>
    <xdr:ext cx="762000" cy="259045"/>
    <xdr:sp macro="" textlink="">
      <xdr:nvSpPr>
        <xdr:cNvPr id="446" name="公債費以外該当値テキスト"/>
        <xdr:cNvSpPr txBox="1"/>
      </xdr:nvSpPr>
      <xdr:spPr>
        <a:xfrm>
          <a:off x="16598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164374</xdr:rowOff>
    </xdr:from>
    <xdr:to>
      <xdr:col>22</xdr:col>
      <xdr:colOff>615950</xdr:colOff>
      <xdr:row>75</xdr:row>
      <xdr:rowOff>94524</xdr:rowOff>
    </xdr:to>
    <xdr:sp macro="" textlink="">
      <xdr:nvSpPr>
        <xdr:cNvPr id="447" name="円/楕円 446"/>
        <xdr:cNvSpPr/>
      </xdr:nvSpPr>
      <xdr:spPr>
        <a:xfrm>
          <a:off x="15621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104701</xdr:rowOff>
    </xdr:from>
    <xdr:ext cx="736600" cy="259045"/>
    <xdr:sp macro="" textlink="">
      <xdr:nvSpPr>
        <xdr:cNvPr id="448" name="テキスト ボックス 447"/>
        <xdr:cNvSpPr txBox="1"/>
      </xdr:nvSpPr>
      <xdr:spPr>
        <a:xfrm>
          <a:off x="15290800" y="12620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164374</xdr:rowOff>
    </xdr:from>
    <xdr:to>
      <xdr:col>21</xdr:col>
      <xdr:colOff>412750</xdr:colOff>
      <xdr:row>75</xdr:row>
      <xdr:rowOff>94524</xdr:rowOff>
    </xdr:to>
    <xdr:sp macro="" textlink="">
      <xdr:nvSpPr>
        <xdr:cNvPr id="449" name="円/楕円 448"/>
        <xdr:cNvSpPr/>
      </xdr:nvSpPr>
      <xdr:spPr>
        <a:xfrm>
          <a:off x="14732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104701</xdr:rowOff>
    </xdr:from>
    <xdr:ext cx="762000" cy="259045"/>
    <xdr:sp macro="" textlink="">
      <xdr:nvSpPr>
        <xdr:cNvPr id="450" name="テキスト ボックス 449"/>
        <xdr:cNvSpPr txBox="1"/>
      </xdr:nvSpPr>
      <xdr:spPr>
        <a:xfrm>
          <a:off x="14401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157843</xdr:rowOff>
    </xdr:from>
    <xdr:to>
      <xdr:col>20</xdr:col>
      <xdr:colOff>209550</xdr:colOff>
      <xdr:row>75</xdr:row>
      <xdr:rowOff>87993</xdr:rowOff>
    </xdr:to>
    <xdr:sp macro="" textlink="">
      <xdr:nvSpPr>
        <xdr:cNvPr id="451" name="円/楕円 450"/>
        <xdr:cNvSpPr/>
      </xdr:nvSpPr>
      <xdr:spPr>
        <a:xfrm>
          <a:off x="13843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98170</xdr:rowOff>
    </xdr:from>
    <xdr:ext cx="762000" cy="259045"/>
    <xdr:sp macro="" textlink="">
      <xdr:nvSpPr>
        <xdr:cNvPr id="452" name="テキスト ボックス 451"/>
        <xdr:cNvSpPr txBox="1"/>
      </xdr:nvSpPr>
      <xdr:spPr>
        <a:xfrm>
          <a:off x="13512800" y="126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53" name="円/楕円 452"/>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54" name="テキスト ボックス 453"/>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北海道興部町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33835</xdr:rowOff>
    </xdr:from>
    <xdr:to>
      <xdr:col>4</xdr:col>
      <xdr:colOff>1117600</xdr:colOff>
      <xdr:row>17</xdr:row>
      <xdr:rowOff>48737</xdr:rowOff>
    </xdr:to>
    <xdr:cxnSp macro="">
      <xdr:nvCxnSpPr>
        <xdr:cNvPr id="47" name="直線コネクタ 46"/>
        <xdr:cNvCxnSpPr/>
      </xdr:nvCxnSpPr>
      <xdr:spPr bwMode="auto">
        <a:xfrm flipV="1">
          <a:off x="5003800" y="2996110"/>
          <a:ext cx="647700" cy="1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34724</xdr:rowOff>
    </xdr:from>
    <xdr:to>
      <xdr:col>4</xdr:col>
      <xdr:colOff>469900</xdr:colOff>
      <xdr:row>17</xdr:row>
      <xdr:rowOff>48737</xdr:rowOff>
    </xdr:to>
    <xdr:cxnSp macro="">
      <xdr:nvCxnSpPr>
        <xdr:cNvPr id="50" name="直線コネクタ 49"/>
        <xdr:cNvCxnSpPr/>
      </xdr:nvCxnSpPr>
      <xdr:spPr bwMode="auto">
        <a:xfrm>
          <a:off x="4305300" y="2996999"/>
          <a:ext cx="698500" cy="1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34724</xdr:rowOff>
    </xdr:from>
    <xdr:to>
      <xdr:col>3</xdr:col>
      <xdr:colOff>904875</xdr:colOff>
      <xdr:row>17</xdr:row>
      <xdr:rowOff>39356</xdr:rowOff>
    </xdr:to>
    <xdr:cxnSp macro="">
      <xdr:nvCxnSpPr>
        <xdr:cNvPr id="53" name="直線コネクタ 52"/>
        <xdr:cNvCxnSpPr/>
      </xdr:nvCxnSpPr>
      <xdr:spPr bwMode="auto">
        <a:xfrm flipV="1">
          <a:off x="3606800" y="2996999"/>
          <a:ext cx="698500" cy="4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36135</xdr:rowOff>
    </xdr:from>
    <xdr:to>
      <xdr:col>3</xdr:col>
      <xdr:colOff>206375</xdr:colOff>
      <xdr:row>17</xdr:row>
      <xdr:rowOff>39356</xdr:rowOff>
    </xdr:to>
    <xdr:cxnSp macro="">
      <xdr:nvCxnSpPr>
        <xdr:cNvPr id="56" name="直線コネクタ 55"/>
        <xdr:cNvCxnSpPr/>
      </xdr:nvCxnSpPr>
      <xdr:spPr bwMode="auto">
        <a:xfrm>
          <a:off x="2908300" y="2998410"/>
          <a:ext cx="698500" cy="3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154485</xdr:rowOff>
    </xdr:from>
    <xdr:to>
      <xdr:col>5</xdr:col>
      <xdr:colOff>34925</xdr:colOff>
      <xdr:row>17</xdr:row>
      <xdr:rowOff>84635</xdr:rowOff>
    </xdr:to>
    <xdr:sp macro="" textlink="">
      <xdr:nvSpPr>
        <xdr:cNvPr id="66" name="円/楕円 65"/>
        <xdr:cNvSpPr/>
      </xdr:nvSpPr>
      <xdr:spPr bwMode="auto">
        <a:xfrm>
          <a:off x="5600700" y="294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126562</xdr:rowOff>
    </xdr:from>
    <xdr:ext cx="762000" cy="259045"/>
    <xdr:sp macro="" textlink="">
      <xdr:nvSpPr>
        <xdr:cNvPr id="67" name="人口1人当たり決算額の推移該当値テキスト130"/>
        <xdr:cNvSpPr txBox="1"/>
      </xdr:nvSpPr>
      <xdr:spPr>
        <a:xfrm>
          <a:off x="5740400" y="29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211,588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169387</xdr:rowOff>
    </xdr:from>
    <xdr:to>
      <xdr:col>4</xdr:col>
      <xdr:colOff>520700</xdr:colOff>
      <xdr:row>17</xdr:row>
      <xdr:rowOff>99537</xdr:rowOff>
    </xdr:to>
    <xdr:sp macro="" textlink="">
      <xdr:nvSpPr>
        <xdr:cNvPr id="68" name="円/楕円 67"/>
        <xdr:cNvSpPr/>
      </xdr:nvSpPr>
      <xdr:spPr bwMode="auto">
        <a:xfrm>
          <a:off x="4953000" y="296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84314</xdr:rowOff>
    </xdr:from>
    <xdr:ext cx="736600" cy="259045"/>
    <xdr:sp macro="" textlink="">
      <xdr:nvSpPr>
        <xdr:cNvPr id="69" name="テキスト ボックス 68"/>
        <xdr:cNvSpPr txBox="1"/>
      </xdr:nvSpPr>
      <xdr:spPr>
        <a:xfrm>
          <a:off x="4622800" y="3046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205,069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155374</xdr:rowOff>
    </xdr:from>
    <xdr:to>
      <xdr:col>3</xdr:col>
      <xdr:colOff>955675</xdr:colOff>
      <xdr:row>17</xdr:row>
      <xdr:rowOff>85524</xdr:rowOff>
    </xdr:to>
    <xdr:sp macro="" textlink="">
      <xdr:nvSpPr>
        <xdr:cNvPr id="70" name="円/楕円 69"/>
        <xdr:cNvSpPr/>
      </xdr:nvSpPr>
      <xdr:spPr bwMode="auto">
        <a:xfrm>
          <a:off x="4254500" y="294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70301</xdr:rowOff>
    </xdr:from>
    <xdr:ext cx="762000" cy="259045"/>
    <xdr:sp macro="" textlink="">
      <xdr:nvSpPr>
        <xdr:cNvPr id="71" name="テキスト ボックス 70"/>
        <xdr:cNvSpPr txBox="1"/>
      </xdr:nvSpPr>
      <xdr:spPr>
        <a:xfrm>
          <a:off x="3924300" y="303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211,199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160006</xdr:rowOff>
    </xdr:from>
    <xdr:to>
      <xdr:col>3</xdr:col>
      <xdr:colOff>257175</xdr:colOff>
      <xdr:row>17</xdr:row>
      <xdr:rowOff>90156</xdr:rowOff>
    </xdr:to>
    <xdr:sp macro="" textlink="">
      <xdr:nvSpPr>
        <xdr:cNvPr id="72" name="円/楕円 71"/>
        <xdr:cNvSpPr/>
      </xdr:nvSpPr>
      <xdr:spPr bwMode="auto">
        <a:xfrm>
          <a:off x="3556000" y="2950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74933</xdr:rowOff>
    </xdr:from>
    <xdr:ext cx="762000" cy="259045"/>
    <xdr:sp macro="" textlink="">
      <xdr:nvSpPr>
        <xdr:cNvPr id="73" name="テキスト ボックス 72"/>
        <xdr:cNvSpPr txBox="1"/>
      </xdr:nvSpPr>
      <xdr:spPr>
        <a:xfrm>
          <a:off x="3225800" y="303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209,173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156785</xdr:rowOff>
    </xdr:from>
    <xdr:to>
      <xdr:col>2</xdr:col>
      <xdr:colOff>692150</xdr:colOff>
      <xdr:row>17</xdr:row>
      <xdr:rowOff>86935</xdr:rowOff>
    </xdr:to>
    <xdr:sp macro="" textlink="">
      <xdr:nvSpPr>
        <xdr:cNvPr id="74" name="円/楕円 73"/>
        <xdr:cNvSpPr/>
      </xdr:nvSpPr>
      <xdr:spPr bwMode="auto">
        <a:xfrm>
          <a:off x="2857500" y="2947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71712</xdr:rowOff>
    </xdr:from>
    <xdr:ext cx="762000" cy="259045"/>
    <xdr:sp macro="" textlink="">
      <xdr:nvSpPr>
        <xdr:cNvPr id="75" name="テキスト ボックス 74"/>
        <xdr:cNvSpPr txBox="1"/>
      </xdr:nvSpPr>
      <xdr:spPr>
        <a:xfrm>
          <a:off x="2527300" y="303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133805</xdr:rowOff>
    </xdr:from>
    <xdr:to>
      <xdr:col>4</xdr:col>
      <xdr:colOff>1117600</xdr:colOff>
      <xdr:row>35</xdr:row>
      <xdr:rowOff>146607</xdr:rowOff>
    </xdr:to>
    <xdr:cxnSp macro="">
      <xdr:nvCxnSpPr>
        <xdr:cNvPr id="108" name="直線コネクタ 107"/>
        <xdr:cNvCxnSpPr/>
      </xdr:nvCxnSpPr>
      <xdr:spPr bwMode="auto">
        <a:xfrm flipV="1">
          <a:off x="5003800" y="6744155"/>
          <a:ext cx="6477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63084</xdr:rowOff>
    </xdr:from>
    <xdr:to>
      <xdr:col>4</xdr:col>
      <xdr:colOff>469900</xdr:colOff>
      <xdr:row>35</xdr:row>
      <xdr:rowOff>146607</xdr:rowOff>
    </xdr:to>
    <xdr:cxnSp macro="">
      <xdr:nvCxnSpPr>
        <xdr:cNvPr id="111" name="直線コネクタ 110"/>
        <xdr:cNvCxnSpPr/>
      </xdr:nvCxnSpPr>
      <xdr:spPr bwMode="auto">
        <a:xfrm>
          <a:off x="4305300" y="6673434"/>
          <a:ext cx="698500" cy="83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27818</xdr:rowOff>
    </xdr:from>
    <xdr:to>
      <xdr:col>3</xdr:col>
      <xdr:colOff>904875</xdr:colOff>
      <xdr:row>35</xdr:row>
      <xdr:rowOff>63084</xdr:rowOff>
    </xdr:to>
    <xdr:cxnSp macro="">
      <xdr:nvCxnSpPr>
        <xdr:cNvPr id="114" name="直線コネクタ 113"/>
        <xdr:cNvCxnSpPr/>
      </xdr:nvCxnSpPr>
      <xdr:spPr bwMode="auto">
        <a:xfrm>
          <a:off x="3606800" y="6638168"/>
          <a:ext cx="698500" cy="35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270538</xdr:rowOff>
    </xdr:from>
    <xdr:to>
      <xdr:col>3</xdr:col>
      <xdr:colOff>206375</xdr:colOff>
      <xdr:row>35</xdr:row>
      <xdr:rowOff>27818</xdr:rowOff>
    </xdr:to>
    <xdr:cxnSp macro="">
      <xdr:nvCxnSpPr>
        <xdr:cNvPr id="117" name="直線コネクタ 116"/>
        <xdr:cNvCxnSpPr/>
      </xdr:nvCxnSpPr>
      <xdr:spPr bwMode="auto">
        <a:xfrm>
          <a:off x="2908300" y="6537988"/>
          <a:ext cx="698500" cy="10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83005</xdr:rowOff>
    </xdr:from>
    <xdr:to>
      <xdr:col>5</xdr:col>
      <xdr:colOff>34925</xdr:colOff>
      <xdr:row>35</xdr:row>
      <xdr:rowOff>184605</xdr:rowOff>
    </xdr:to>
    <xdr:sp macro="" textlink="">
      <xdr:nvSpPr>
        <xdr:cNvPr id="127" name="円/楕円 126"/>
        <xdr:cNvSpPr/>
      </xdr:nvSpPr>
      <xdr:spPr bwMode="auto">
        <a:xfrm>
          <a:off x="5600700" y="6693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270982</xdr:rowOff>
    </xdr:from>
    <xdr:ext cx="762000" cy="259045"/>
    <xdr:sp macro="" textlink="">
      <xdr:nvSpPr>
        <xdr:cNvPr id="128" name="人口1人当たり決算額の推移該当値テキスト445"/>
        <xdr:cNvSpPr txBox="1"/>
      </xdr:nvSpPr>
      <xdr:spPr>
        <a:xfrm>
          <a:off x="5740400" y="653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95807</xdr:rowOff>
    </xdr:from>
    <xdr:to>
      <xdr:col>4</xdr:col>
      <xdr:colOff>520700</xdr:colOff>
      <xdr:row>35</xdr:row>
      <xdr:rowOff>197407</xdr:rowOff>
    </xdr:to>
    <xdr:sp macro="" textlink="">
      <xdr:nvSpPr>
        <xdr:cNvPr id="129" name="円/楕円 128"/>
        <xdr:cNvSpPr/>
      </xdr:nvSpPr>
      <xdr:spPr bwMode="auto">
        <a:xfrm>
          <a:off x="4953000" y="6706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207584</xdr:rowOff>
    </xdr:from>
    <xdr:ext cx="736600" cy="259045"/>
    <xdr:sp macro="" textlink="">
      <xdr:nvSpPr>
        <xdr:cNvPr id="130" name="テキスト ボックス 129"/>
        <xdr:cNvSpPr txBox="1"/>
      </xdr:nvSpPr>
      <xdr:spPr>
        <a:xfrm>
          <a:off x="4622800" y="647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12284</xdr:rowOff>
    </xdr:from>
    <xdr:to>
      <xdr:col>3</xdr:col>
      <xdr:colOff>955675</xdr:colOff>
      <xdr:row>35</xdr:row>
      <xdr:rowOff>113884</xdr:rowOff>
    </xdr:to>
    <xdr:sp macro="" textlink="">
      <xdr:nvSpPr>
        <xdr:cNvPr id="131" name="円/楕円 130"/>
        <xdr:cNvSpPr/>
      </xdr:nvSpPr>
      <xdr:spPr bwMode="auto">
        <a:xfrm>
          <a:off x="4254500" y="6622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124060</xdr:rowOff>
    </xdr:from>
    <xdr:ext cx="762000" cy="259045"/>
    <xdr:sp macro="" textlink="">
      <xdr:nvSpPr>
        <xdr:cNvPr id="132" name="テキスト ボックス 131"/>
        <xdr:cNvSpPr txBox="1"/>
      </xdr:nvSpPr>
      <xdr:spPr>
        <a:xfrm>
          <a:off x="3924300" y="639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65,888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319918</xdr:rowOff>
    </xdr:from>
    <xdr:to>
      <xdr:col>3</xdr:col>
      <xdr:colOff>257175</xdr:colOff>
      <xdr:row>35</xdr:row>
      <xdr:rowOff>78618</xdr:rowOff>
    </xdr:to>
    <xdr:sp macro="" textlink="">
      <xdr:nvSpPr>
        <xdr:cNvPr id="133" name="円/楕円 132"/>
        <xdr:cNvSpPr/>
      </xdr:nvSpPr>
      <xdr:spPr bwMode="auto">
        <a:xfrm>
          <a:off x="3556000" y="658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88795</xdr:rowOff>
    </xdr:from>
    <xdr:ext cx="762000" cy="259045"/>
    <xdr:sp macro="" textlink="">
      <xdr:nvSpPr>
        <xdr:cNvPr id="134" name="テキスト ボックス 133"/>
        <xdr:cNvSpPr txBox="1"/>
      </xdr:nvSpPr>
      <xdr:spPr>
        <a:xfrm>
          <a:off x="3225800" y="635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219738</xdr:rowOff>
    </xdr:from>
    <xdr:to>
      <xdr:col>2</xdr:col>
      <xdr:colOff>692150</xdr:colOff>
      <xdr:row>34</xdr:row>
      <xdr:rowOff>321338</xdr:rowOff>
    </xdr:to>
    <xdr:sp macro="" textlink="">
      <xdr:nvSpPr>
        <xdr:cNvPr id="135" name="円/楕円 134"/>
        <xdr:cNvSpPr/>
      </xdr:nvSpPr>
      <xdr:spPr bwMode="auto">
        <a:xfrm>
          <a:off x="2857500" y="6487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331515</xdr:rowOff>
    </xdr:from>
    <xdr:ext cx="762000" cy="259045"/>
    <xdr:sp macro="" textlink="">
      <xdr:nvSpPr>
        <xdr:cNvPr id="136" name="テキスト ボックス 135"/>
        <xdr:cNvSpPr txBox="1"/>
      </xdr:nvSpPr>
      <xdr:spPr>
        <a:xfrm>
          <a:off x="2527300" y="625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実質収支比率は、前年と比較して</a:t>
          </a:r>
          <a:r>
            <a:rPr kumimoji="1" lang="en-US" altLang="ja-JP" sz="1400">
              <a:latin typeface="ＭＳ ゴシック" pitchFamily="49" charset="-128"/>
              <a:ea typeface="ＭＳ ゴシック" pitchFamily="49" charset="-128"/>
            </a:rPr>
            <a:t>0.19</a:t>
          </a:r>
          <a:r>
            <a:rPr kumimoji="1" lang="ja-JP" altLang="en-US" sz="1400">
              <a:latin typeface="ＭＳ ゴシック" pitchFamily="49" charset="-128"/>
              <a:ea typeface="ＭＳ ゴシック" pitchFamily="49" charset="-128"/>
            </a:rPr>
            <a:t>％増、実質単年度収支は</a:t>
          </a:r>
          <a:r>
            <a:rPr kumimoji="1" lang="en-US" altLang="ja-JP" sz="1400">
              <a:latin typeface="ＭＳ ゴシック" pitchFamily="49" charset="-128"/>
              <a:ea typeface="ＭＳ ゴシック" pitchFamily="49" charset="-128"/>
            </a:rPr>
            <a:t>11.25</a:t>
          </a:r>
          <a:r>
            <a:rPr kumimoji="1" lang="ja-JP" altLang="en-US" sz="1400">
              <a:latin typeface="ＭＳ ゴシック" pitchFamily="49" charset="-128"/>
              <a:ea typeface="ＭＳ ゴシック" pitchFamily="49" charset="-128"/>
            </a:rPr>
            <a:t>％減となっている。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後年度の道路改良舗装事業、バイオガスプラント建設事業、新中学校校舎整備事業に耐えうる財政基盤強化のため財政調整基金を増額している。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今後も税収の伸びは期待できないことから、財政調整基金の取崩し等、厳しい財政運営となることが予想される。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一般会計及び全ての特別会計で黒字となっており、前年と比較すると</a:t>
          </a:r>
          <a:r>
            <a:rPr kumimoji="1" lang="en-US" altLang="ja-JP" sz="1400">
              <a:latin typeface="ＭＳ ゴシック" pitchFamily="49" charset="-128"/>
              <a:ea typeface="ＭＳ ゴシック" pitchFamily="49" charset="-128"/>
            </a:rPr>
            <a:t>0.02</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19.80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今後も各会計で健全適正な財政運営、企業運営を行っていく。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過去の普通建設事業に係る地方債の発行で公債費が膨らんでいたが、償還のピークが過ぎたため減少している。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実質公債費比率の分子は、元利償還金の減少に伴い低下傾向である。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後年度の道路改良舗装事業、バイオガスプラント建設事業、新中学校校舎整備事業等の大型事業に備え、新規事業を抑制し地方債借入の適正化を堅持することにより、実質公債費比率の更なる改善を図る。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公営企業債等繰入見込額の増と充当可能特定歳入の減により前年と比較すると</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増となりましたが、地方債現在高、債務負担行為に基づく支出予定額、退職手当負担見込額の減少と充当可能基金、基準財政需要額算入見込額の増加により▲</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国保病院整備事業、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バイオガスプラント建設事業、新中学校校舎整備事業等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の大型事業により将来負担比率の分子は上昇する見込みのため、その他の新規事業を抑制し地方債借入の適正化を図る。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4559173</v>
      </c>
      <c r="BO4" s="379"/>
      <c r="BP4" s="379"/>
      <c r="BQ4" s="379"/>
      <c r="BR4" s="379"/>
      <c r="BS4" s="379"/>
      <c r="BT4" s="379"/>
      <c r="BU4" s="380"/>
      <c r="BV4" s="378">
        <v>4643222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5.5</v>
      </c>
      <c r="CU4" s="556"/>
      <c r="CV4" s="556"/>
      <c r="CW4" s="556"/>
      <c r="CX4" s="556"/>
      <c r="CY4" s="556"/>
      <c r="CZ4" s="556"/>
      <c r="DA4" s="557"/>
      <c r="DB4" s="555">
        <v>5.3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4385004</v>
      </c>
      <c r="BO5" s="384"/>
      <c r="BP5" s="384"/>
      <c r="BQ5" s="384"/>
      <c r="BR5" s="384"/>
      <c r="BS5" s="384"/>
      <c r="BT5" s="384"/>
      <c r="BU5" s="385"/>
      <c r="BV5" s="383">
        <v>4461351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73.2</v>
      </c>
      <c r="CU5" s="354"/>
      <c r="CV5" s="354"/>
      <c r="CW5" s="354"/>
      <c r="CX5" s="354"/>
      <c r="CY5" s="354"/>
      <c r="CZ5" s="354"/>
      <c r="DA5" s="355"/>
      <c r="DB5" s="353">
        <v>70.5</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174169</v>
      </c>
      <c r="BO6" s="384"/>
      <c r="BP6" s="384"/>
      <c r="BQ6" s="384"/>
      <c r="BR6" s="384"/>
      <c r="BS6" s="384"/>
      <c r="BT6" s="384"/>
      <c r="BU6" s="385"/>
      <c r="BV6" s="383">
        <v>181871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77.099999999999994</v>
      </c>
      <c r="CU6" s="530"/>
      <c r="CV6" s="530"/>
      <c r="CW6" s="530"/>
      <c r="CX6" s="530"/>
      <c r="CY6" s="530"/>
      <c r="CZ6" s="530"/>
      <c r="DA6" s="531"/>
      <c r="DB6" s="529">
        <v>74.5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12360</v>
      </c>
      <c r="BO7" s="384"/>
      <c r="BP7" s="384"/>
      <c r="BQ7" s="384"/>
      <c r="BR7" s="384"/>
      <c r="BS7" s="384"/>
      <c r="BT7" s="384"/>
      <c r="BU7" s="385"/>
      <c r="BV7" s="383">
        <v>15956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2936414</v>
      </c>
      <c r="CU7" s="384"/>
      <c r="CV7" s="384"/>
      <c r="CW7" s="384"/>
      <c r="CX7" s="384"/>
      <c r="CY7" s="384"/>
      <c r="CZ7" s="384"/>
      <c r="DA7" s="385"/>
      <c r="DB7" s="383">
        <v>3116125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161809</v>
      </c>
      <c r="BO8" s="384"/>
      <c r="BP8" s="384"/>
      <c r="BQ8" s="384"/>
      <c r="BR8" s="384"/>
      <c r="BS8" s="384"/>
      <c r="BT8" s="384"/>
      <c r="BU8" s="385"/>
      <c r="BV8" s="383">
        <v>165915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0.18</v>
      </c>
      <c r="CU8" s="493"/>
      <c r="CV8" s="493"/>
      <c r="CW8" s="493"/>
      <c r="CX8" s="493"/>
      <c r="CY8" s="493"/>
      <c r="CZ8" s="493"/>
      <c r="DA8" s="494"/>
      <c r="DB8" s="492">
        <v>0.18</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4301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-4106</v>
      </c>
      <c r="BO9" s="384"/>
      <c r="BP9" s="384"/>
      <c r="BQ9" s="384"/>
      <c r="BR9" s="384"/>
      <c r="BS9" s="384"/>
      <c r="BT9" s="384"/>
      <c r="BU9" s="385"/>
      <c r="BV9" s="383">
        <v>-15795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13.7</v>
      </c>
      <c r="CU9" s="354"/>
      <c r="CV9" s="354"/>
      <c r="CW9" s="354"/>
      <c r="CX9" s="354"/>
      <c r="CY9" s="354"/>
      <c r="CZ9" s="354"/>
      <c r="DA9" s="355"/>
      <c r="DB9" s="353">
        <v>14.6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4589</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215033</v>
      </c>
      <c r="BO10" s="384"/>
      <c r="BP10" s="384"/>
      <c r="BQ10" s="384"/>
      <c r="BR10" s="384"/>
      <c r="BS10" s="384"/>
      <c r="BT10" s="384"/>
      <c r="BU10" s="385"/>
      <c r="BV10" s="383">
        <v>476236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4106</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107136</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4045</v>
      </c>
      <c r="S13" s="485"/>
      <c r="T13" s="485"/>
      <c r="U13" s="485"/>
      <c r="V13" s="486"/>
      <c r="W13" s="472" t="s">
        <v>124</v>
      </c>
      <c r="X13" s="396"/>
      <c r="Y13" s="396"/>
      <c r="Z13" s="396"/>
      <c r="AA13" s="396"/>
      <c r="AB13" s="397"/>
      <c r="AC13" s="359">
        <v>557</v>
      </c>
      <c r="AD13" s="360"/>
      <c r="AE13" s="360"/>
      <c r="AF13" s="360"/>
      <c r="AG13" s="361"/>
      <c r="AH13" s="359">
        <v>574</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103791</v>
      </c>
      <c r="BO13" s="384"/>
      <c r="BP13" s="384"/>
      <c r="BQ13" s="384"/>
      <c r="BR13" s="384"/>
      <c r="BS13" s="384"/>
      <c r="BT13" s="384"/>
      <c r="BU13" s="385"/>
      <c r="BV13" s="383">
        <v>460441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9.5</v>
      </c>
      <c r="CU13" s="354"/>
      <c r="CV13" s="354"/>
      <c r="CW13" s="354"/>
      <c r="CX13" s="354"/>
      <c r="CY13" s="354"/>
      <c r="CZ13" s="354"/>
      <c r="DA13" s="355"/>
      <c r="DB13" s="353">
        <v>10.3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4160</v>
      </c>
      <c r="S14" s="485"/>
      <c r="T14" s="485"/>
      <c r="U14" s="485"/>
      <c r="V14" s="486"/>
      <c r="W14" s="487"/>
      <c r="X14" s="399"/>
      <c r="Y14" s="399"/>
      <c r="Z14" s="399"/>
      <c r="AA14" s="399"/>
      <c r="AB14" s="400"/>
      <c r="AC14" s="477">
        <v>24.3</v>
      </c>
      <c r="AD14" s="478"/>
      <c r="AE14" s="478"/>
      <c r="AF14" s="478"/>
      <c r="AG14" s="479"/>
      <c r="AH14" s="477">
        <v>23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4087</v>
      </c>
      <c r="S15" s="485"/>
      <c r="T15" s="485"/>
      <c r="U15" s="485"/>
      <c r="V15" s="486"/>
      <c r="W15" s="472" t="s">
        <v>130</v>
      </c>
      <c r="X15" s="396"/>
      <c r="Y15" s="396"/>
      <c r="Z15" s="396"/>
      <c r="AA15" s="396"/>
      <c r="AB15" s="397"/>
      <c r="AC15" s="359">
        <v>626</v>
      </c>
      <c r="AD15" s="360"/>
      <c r="AE15" s="360"/>
      <c r="AF15" s="360"/>
      <c r="AG15" s="361"/>
      <c r="AH15" s="359">
        <v>762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485184</v>
      </c>
      <c r="BO15" s="379"/>
      <c r="BP15" s="379"/>
      <c r="BQ15" s="379"/>
      <c r="BR15" s="379"/>
      <c r="BS15" s="379"/>
      <c r="BT15" s="379"/>
      <c r="BU15" s="380"/>
      <c r="BV15" s="378">
        <v>495640</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27.3</v>
      </c>
      <c r="AD16" s="478"/>
      <c r="AE16" s="478"/>
      <c r="AF16" s="478"/>
      <c r="AG16" s="479"/>
      <c r="AH16" s="477">
        <v>30.5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2671435</v>
      </c>
      <c r="BO16" s="384"/>
      <c r="BP16" s="384"/>
      <c r="BQ16" s="384"/>
      <c r="BR16" s="384"/>
      <c r="BS16" s="384"/>
      <c r="BT16" s="384"/>
      <c r="BU16" s="385"/>
      <c r="BV16" s="383">
        <v>2815804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1106</v>
      </c>
      <c r="AD17" s="360"/>
      <c r="AE17" s="360"/>
      <c r="AF17" s="360"/>
      <c r="AG17" s="361"/>
      <c r="AH17" s="359">
        <v>1161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595853</v>
      </c>
      <c r="BO17" s="384"/>
      <c r="BP17" s="384"/>
      <c r="BQ17" s="384"/>
      <c r="BR17" s="384"/>
      <c r="BS17" s="384"/>
      <c r="BT17" s="384"/>
      <c r="BU17" s="385"/>
      <c r="BV17" s="383">
        <v>629941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362.54</v>
      </c>
      <c r="M18" s="448"/>
      <c r="N18" s="448"/>
      <c r="O18" s="448"/>
      <c r="P18" s="448"/>
      <c r="Q18" s="448"/>
      <c r="R18" s="449"/>
      <c r="S18" s="449"/>
      <c r="T18" s="449"/>
      <c r="U18" s="449"/>
      <c r="V18" s="450"/>
      <c r="W18" s="464"/>
      <c r="X18" s="465"/>
      <c r="Y18" s="465"/>
      <c r="Z18" s="465"/>
      <c r="AA18" s="465"/>
      <c r="AB18" s="473"/>
      <c r="AC18" s="347">
        <v>48.3</v>
      </c>
      <c r="AD18" s="348"/>
      <c r="AE18" s="348"/>
      <c r="AF18" s="348"/>
      <c r="AG18" s="451"/>
      <c r="AH18" s="347">
        <v>46.5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2249331</v>
      </c>
      <c r="BO18" s="384"/>
      <c r="BP18" s="384"/>
      <c r="BQ18" s="384"/>
      <c r="BR18" s="384"/>
      <c r="BS18" s="384"/>
      <c r="BT18" s="384"/>
      <c r="BU18" s="385"/>
      <c r="BV18" s="383">
        <v>2187994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3633617</v>
      </c>
      <c r="BO19" s="384"/>
      <c r="BP19" s="384"/>
      <c r="BQ19" s="384"/>
      <c r="BR19" s="384"/>
      <c r="BS19" s="384"/>
      <c r="BT19" s="384"/>
      <c r="BU19" s="385"/>
      <c r="BV19" s="383">
        <v>3562470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1877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4042387</v>
      </c>
      <c r="BO23" s="384"/>
      <c r="BP23" s="384"/>
      <c r="BQ23" s="384"/>
      <c r="BR23" s="384"/>
      <c r="BS23" s="384"/>
      <c r="BT23" s="384"/>
      <c r="BU23" s="385"/>
      <c r="BV23" s="383">
        <v>4193501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7400</v>
      </c>
      <c r="R24" s="360"/>
      <c r="S24" s="360"/>
      <c r="T24" s="360"/>
      <c r="U24" s="360"/>
      <c r="V24" s="361"/>
      <c r="W24" s="425"/>
      <c r="X24" s="416"/>
      <c r="Y24" s="417"/>
      <c r="Z24" s="356" t="s">
        <v>154</v>
      </c>
      <c r="AA24" s="357"/>
      <c r="AB24" s="357"/>
      <c r="AC24" s="357"/>
      <c r="AD24" s="357"/>
      <c r="AE24" s="357"/>
      <c r="AF24" s="357"/>
      <c r="AG24" s="358"/>
      <c r="AH24" s="359">
        <v>82</v>
      </c>
      <c r="AI24" s="360"/>
      <c r="AJ24" s="360"/>
      <c r="AK24" s="360"/>
      <c r="AL24" s="361"/>
      <c r="AM24" s="359">
        <v>262646</v>
      </c>
      <c r="AN24" s="360"/>
      <c r="AO24" s="360"/>
      <c r="AP24" s="360"/>
      <c r="AQ24" s="360"/>
      <c r="AR24" s="361"/>
      <c r="AS24" s="359">
        <v>3203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3932052</v>
      </c>
      <c r="BO24" s="384"/>
      <c r="BP24" s="384"/>
      <c r="BQ24" s="384"/>
      <c r="BR24" s="384"/>
      <c r="BS24" s="384"/>
      <c r="BT24" s="384"/>
      <c r="BU24" s="385"/>
      <c r="BV24" s="383">
        <v>4054678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6150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116364</v>
      </c>
      <c r="BO25" s="379"/>
      <c r="BP25" s="379"/>
      <c r="BQ25" s="379"/>
      <c r="BR25" s="379"/>
      <c r="BS25" s="379"/>
      <c r="BT25" s="379"/>
      <c r="BU25" s="380"/>
      <c r="BV25" s="378">
        <v>156021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5500</v>
      </c>
      <c r="R26" s="360"/>
      <c r="S26" s="360"/>
      <c r="T26" s="360"/>
      <c r="U26" s="360"/>
      <c r="V26" s="361"/>
      <c r="W26" s="425"/>
      <c r="X26" s="416"/>
      <c r="Y26" s="417"/>
      <c r="Z26" s="356" t="s">
        <v>160</v>
      </c>
      <c r="AA26" s="438"/>
      <c r="AB26" s="438"/>
      <c r="AC26" s="438"/>
      <c r="AD26" s="438"/>
      <c r="AE26" s="438"/>
      <c r="AF26" s="438"/>
      <c r="AG26" s="439"/>
      <c r="AH26" s="359">
        <v>1</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2700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113063</v>
      </c>
      <c r="BO27" s="387"/>
      <c r="BP27" s="387"/>
      <c r="BQ27" s="387"/>
      <c r="BR27" s="387"/>
      <c r="BS27" s="387"/>
      <c r="BT27" s="387"/>
      <c r="BU27" s="388"/>
      <c r="BV27" s="386">
        <v>113014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2200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1915591</v>
      </c>
      <c r="BO28" s="379"/>
      <c r="BP28" s="379"/>
      <c r="BQ28" s="379"/>
      <c r="BR28" s="379"/>
      <c r="BS28" s="379"/>
      <c r="BT28" s="379"/>
      <c r="BU28" s="380"/>
      <c r="BV28" s="378">
        <v>1807694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8</v>
      </c>
      <c r="M29" s="360"/>
      <c r="N29" s="360"/>
      <c r="O29" s="360"/>
      <c r="P29" s="361"/>
      <c r="Q29" s="359">
        <v>1850</v>
      </c>
      <c r="R29" s="360"/>
      <c r="S29" s="360"/>
      <c r="T29" s="360"/>
      <c r="U29" s="360"/>
      <c r="V29" s="361"/>
      <c r="W29" s="426"/>
      <c r="X29" s="427"/>
      <c r="Y29" s="428"/>
      <c r="Z29" s="356" t="s">
        <v>171</v>
      </c>
      <c r="AA29" s="357"/>
      <c r="AB29" s="357"/>
      <c r="AC29" s="357"/>
      <c r="AD29" s="357"/>
      <c r="AE29" s="357"/>
      <c r="AF29" s="357"/>
      <c r="AG29" s="358"/>
      <c r="AH29" s="359">
        <v>82</v>
      </c>
      <c r="AI29" s="360"/>
      <c r="AJ29" s="360"/>
      <c r="AK29" s="360"/>
      <c r="AL29" s="361"/>
      <c r="AM29" s="359">
        <v>262646</v>
      </c>
      <c r="AN29" s="360"/>
      <c r="AO29" s="360"/>
      <c r="AP29" s="360"/>
      <c r="AQ29" s="360"/>
      <c r="AR29" s="361"/>
      <c r="AS29" s="359">
        <v>3203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310752</v>
      </c>
      <c r="BO29" s="384"/>
      <c r="BP29" s="384"/>
      <c r="BQ29" s="384"/>
      <c r="BR29" s="384"/>
      <c r="BS29" s="384"/>
      <c r="BT29" s="384"/>
      <c r="BU29" s="385"/>
      <c r="BV29" s="383">
        <v>310444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469924</v>
      </c>
      <c r="BO30" s="387"/>
      <c r="BP30" s="387"/>
      <c r="BQ30" s="387"/>
      <c r="BR30" s="387"/>
      <c r="BS30" s="387"/>
      <c r="BT30" s="387"/>
      <c r="BU30" s="388"/>
      <c r="BV30" s="386">
        <v>475507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国民健康保険病院事業会計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紋別地区消防組合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(株)オホーツククリーンミート</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西紋別地区環境衛生施設組合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後期高齢者医療に関する特別会計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網走地方教育研修センター組合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広域紋別病院企業団</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4722</v>
      </c>
      <c r="J41" s="83">
        <v>4413</v>
      </c>
      <c r="K41" s="83">
        <v>4260</v>
      </c>
      <c r="L41" s="83">
        <v>4194</v>
      </c>
      <c r="M41" s="84">
        <v>4042</v>
      </c>
    </row>
    <row r="42" spans="2:13" ht="27.75" customHeight="1" x14ac:dyDescent="0.15">
      <c r="B42" s="1171"/>
      <c r="C42" s="1172"/>
      <c r="D42" s="85"/>
      <c r="E42" s="1175" t="s">
        <v>26</v>
      </c>
      <c r="F42" s="1175"/>
      <c r="G42" s="1175"/>
      <c r="H42" s="1176"/>
      <c r="I42" s="86">
        <v>181</v>
      </c>
      <c r="J42" s="87">
        <v>147</v>
      </c>
      <c r="K42" s="87">
        <v>119</v>
      </c>
      <c r="L42" s="87">
        <v>90</v>
      </c>
      <c r="M42" s="88">
        <v>60</v>
      </c>
    </row>
    <row r="43" spans="2:13" ht="27.75" customHeight="1" x14ac:dyDescent="0.15">
      <c r="B43" s="1171"/>
      <c r="C43" s="1172"/>
      <c r="D43" s="85"/>
      <c r="E43" s="1175" t="s">
        <v>27</v>
      </c>
      <c r="F43" s="1175"/>
      <c r="G43" s="1175"/>
      <c r="H43" s="1176"/>
      <c r="I43" s="86">
        <v>1339</v>
      </c>
      <c r="J43" s="87">
        <v>1367</v>
      </c>
      <c r="K43" s="87">
        <v>1408</v>
      </c>
      <c r="L43" s="87">
        <v>1467</v>
      </c>
      <c r="M43" s="88">
        <v>2277</v>
      </c>
    </row>
    <row r="44" spans="2:13" ht="27.75" customHeight="1" x14ac:dyDescent="0.15">
      <c r="B44" s="1171"/>
      <c r="C44" s="1172"/>
      <c r="D44" s="85"/>
      <c r="E44" s="1175" t="s">
        <v>28</v>
      </c>
      <c r="F44" s="1175"/>
      <c r="G44" s="1175"/>
      <c r="H44" s="1176"/>
      <c r="I44" s="86">
        <v>5</v>
      </c>
      <c r="J44" s="87">
        <v>78</v>
      </c>
      <c r="K44" s="87">
        <v>193</v>
      </c>
      <c r="L44" s="87">
        <v>204</v>
      </c>
      <c r="M44" s="88">
        <v>204</v>
      </c>
    </row>
    <row r="45" spans="2:13" ht="27.75" customHeight="1" x14ac:dyDescent="0.15">
      <c r="B45" s="1171"/>
      <c r="C45" s="1172"/>
      <c r="D45" s="85"/>
      <c r="E45" s="1175" t="s">
        <v>29</v>
      </c>
      <c r="F45" s="1175"/>
      <c r="G45" s="1175"/>
      <c r="H45" s="1176"/>
      <c r="I45" s="86">
        <v>799</v>
      </c>
      <c r="J45" s="87">
        <v>793</v>
      </c>
      <c r="K45" s="87">
        <v>841</v>
      </c>
      <c r="L45" s="87">
        <v>853</v>
      </c>
      <c r="M45" s="88">
        <v>816</v>
      </c>
    </row>
    <row r="46" spans="2:13" ht="27.75" customHeight="1" x14ac:dyDescent="0.15">
      <c r="B46" s="1171"/>
      <c r="C46" s="1172"/>
      <c r="D46" s="85"/>
      <c r="E46" s="1175" t="s">
        <v>30</v>
      </c>
      <c r="F46" s="1175"/>
      <c r="G46" s="1175"/>
      <c r="H46" s="1176"/>
      <c r="I46" s="86" t="s">
        <v>477</v>
      </c>
      <c r="J46" s="87" t="s">
        <v>477</v>
      </c>
      <c r="K46" s="87" t="s">
        <v>477</v>
      </c>
      <c r="L46" s="87" t="s">
        <v>477</v>
      </c>
      <c r="M46" s="88" t="s">
        <v>477</v>
      </c>
    </row>
    <row r="47" spans="2:13" ht="27.75" customHeight="1" x14ac:dyDescent="0.15">
      <c r="B47" s="1171"/>
      <c r="C47" s="1172"/>
      <c r="D47" s="85"/>
      <c r="E47" s="1175" t="s">
        <v>31</v>
      </c>
      <c r="F47" s="1175"/>
      <c r="G47" s="1175"/>
      <c r="H47" s="1176"/>
      <c r="I47" s="86" t="s">
        <v>477</v>
      </c>
      <c r="J47" s="87" t="s">
        <v>477</v>
      </c>
      <c r="K47" s="87" t="s">
        <v>477</v>
      </c>
      <c r="L47" s="87" t="s">
        <v>477</v>
      </c>
      <c r="M47" s="88" t="s">
        <v>477</v>
      </c>
    </row>
    <row r="48" spans="2:13" ht="27.75" customHeight="1" x14ac:dyDescent="0.15">
      <c r="B48" s="1173"/>
      <c r="C48" s="1174"/>
      <c r="D48" s="85"/>
      <c r="E48" s="1175" t="s">
        <v>32</v>
      </c>
      <c r="F48" s="1175"/>
      <c r="G48" s="1175"/>
      <c r="H48" s="1176"/>
      <c r="I48" s="86" t="s">
        <v>477</v>
      </c>
      <c r="J48" s="87" t="s">
        <v>477</v>
      </c>
      <c r="K48" s="87" t="s">
        <v>477</v>
      </c>
      <c r="L48" s="87" t="s">
        <v>477</v>
      </c>
      <c r="M48" s="88" t="s">
        <v>477</v>
      </c>
    </row>
    <row r="49" spans="2:13" ht="27.75" customHeight="1" x14ac:dyDescent="0.15">
      <c r="B49" s="1169" t="s">
        <v>33</v>
      </c>
      <c r="C49" s="1170"/>
      <c r="D49" s="89"/>
      <c r="E49" s="1175" t="s">
        <v>34</v>
      </c>
      <c r="F49" s="1175"/>
      <c r="G49" s="1175"/>
      <c r="H49" s="1176"/>
      <c r="I49" s="86">
        <v>1324</v>
      </c>
      <c r="J49" s="87">
        <v>1675</v>
      </c>
      <c r="K49" s="87">
        <v>2092</v>
      </c>
      <c r="L49" s="87">
        <v>2514</v>
      </c>
      <c r="M49" s="88">
        <v>2723</v>
      </c>
    </row>
    <row r="50" spans="2:13" ht="27.75" customHeight="1" x14ac:dyDescent="0.15">
      <c r="B50" s="1171"/>
      <c r="C50" s="1172"/>
      <c r="D50" s="85"/>
      <c r="E50" s="1175" t="s">
        <v>35</v>
      </c>
      <c r="F50" s="1175"/>
      <c r="G50" s="1175"/>
      <c r="H50" s="1176"/>
      <c r="I50" s="86">
        <v>690</v>
      </c>
      <c r="J50" s="87">
        <v>562</v>
      </c>
      <c r="K50" s="87">
        <v>464</v>
      </c>
      <c r="L50" s="87">
        <v>389</v>
      </c>
      <c r="M50" s="88">
        <v>330</v>
      </c>
    </row>
    <row r="51" spans="2:13" ht="27.75" customHeight="1" x14ac:dyDescent="0.15">
      <c r="B51" s="1173"/>
      <c r="C51" s="1174"/>
      <c r="D51" s="85"/>
      <c r="E51" s="1175" t="s">
        <v>36</v>
      </c>
      <c r="F51" s="1175"/>
      <c r="G51" s="1175"/>
      <c r="H51" s="1176"/>
      <c r="I51" s="86">
        <v>4325</v>
      </c>
      <c r="J51" s="87">
        <v>4165</v>
      </c>
      <c r="K51" s="87">
        <v>4112</v>
      </c>
      <c r="L51" s="87">
        <v>4071</v>
      </c>
      <c r="M51" s="88">
        <v>4436</v>
      </c>
    </row>
    <row r="52" spans="2:13" ht="27.75" customHeight="1" thickBot="1" x14ac:dyDescent="0.2">
      <c r="B52" s="1177" t="s">
        <v>37</v>
      </c>
      <c r="C52" s="1178"/>
      <c r="D52" s="90"/>
      <c r="E52" s="1179" t="s">
        <v>38</v>
      </c>
      <c r="F52" s="1179"/>
      <c r="G52" s="1179"/>
      <c r="H52" s="1180"/>
      <c r="I52" s="91">
        <v>707</v>
      </c>
      <c r="J52" s="92">
        <v>396</v>
      </c>
      <c r="K52" s="92">
        <v>154</v>
      </c>
      <c r="L52" s="92">
        <v>-165</v>
      </c>
      <c r="M52" s="93">
        <v>-90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290786</v>
      </c>
      <c r="E3" s="116"/>
      <c r="F3" s="117">
        <v>334234</v>
      </c>
      <c r="G3" s="118"/>
      <c r="H3" s="119"/>
    </row>
    <row r="4" spans="1:8" x14ac:dyDescent="0.15">
      <c r="A4" s="120"/>
      <c r="B4" s="121"/>
      <c r="C4" s="122"/>
      <c r="D4" s="123">
        <v>133780</v>
      </c>
      <c r="E4" s="124"/>
      <c r="F4" s="125">
        <v>135366</v>
      </c>
      <c r="G4" s="126"/>
      <c r="H4" s="127"/>
    </row>
    <row r="5" spans="1:8" x14ac:dyDescent="0.15">
      <c r="A5" s="108" t="s">
        <v>510</v>
      </c>
      <c r="B5" s="113"/>
      <c r="C5" s="114"/>
      <c r="D5" s="115">
        <v>68502</v>
      </c>
      <c r="E5" s="116"/>
      <c r="F5" s="117">
        <v>216155</v>
      </c>
      <c r="G5" s="118"/>
      <c r="H5" s="119"/>
    </row>
    <row r="6" spans="1:8" x14ac:dyDescent="0.15">
      <c r="A6" s="120"/>
      <c r="B6" s="121"/>
      <c r="C6" s="122"/>
      <c r="D6" s="123">
        <v>51999</v>
      </c>
      <c r="E6" s="124"/>
      <c r="F6" s="125">
        <v>108827</v>
      </c>
      <c r="G6" s="126"/>
      <c r="H6" s="127"/>
    </row>
    <row r="7" spans="1:8" x14ac:dyDescent="0.15">
      <c r="A7" s="108" t="s">
        <v>511</v>
      </c>
      <c r="B7" s="113"/>
      <c r="C7" s="114"/>
      <c r="D7" s="115">
        <v>86772</v>
      </c>
      <c r="E7" s="116"/>
      <c r="F7" s="117">
        <v>228305</v>
      </c>
      <c r="G7" s="118"/>
      <c r="H7" s="119"/>
    </row>
    <row r="8" spans="1:8" x14ac:dyDescent="0.15">
      <c r="A8" s="120"/>
      <c r="B8" s="121"/>
      <c r="C8" s="122"/>
      <c r="D8" s="123">
        <v>67423</v>
      </c>
      <c r="E8" s="124"/>
      <c r="F8" s="125">
        <v>86611</v>
      </c>
      <c r="G8" s="126"/>
      <c r="H8" s="127"/>
    </row>
    <row r="9" spans="1:8" x14ac:dyDescent="0.15">
      <c r="A9" s="108" t="s">
        <v>512</v>
      </c>
      <c r="B9" s="113"/>
      <c r="C9" s="114"/>
      <c r="D9" s="115">
        <v>100052</v>
      </c>
      <c r="E9" s="116"/>
      <c r="F9" s="117">
        <v>316331</v>
      </c>
      <c r="G9" s="118"/>
      <c r="H9" s="119"/>
    </row>
    <row r="10" spans="1:8" x14ac:dyDescent="0.15">
      <c r="A10" s="120"/>
      <c r="B10" s="121"/>
      <c r="C10" s="122"/>
      <c r="D10" s="123">
        <v>80024</v>
      </c>
      <c r="E10" s="124"/>
      <c r="F10" s="125">
        <v>106387</v>
      </c>
      <c r="G10" s="126"/>
      <c r="H10" s="127"/>
    </row>
    <row r="11" spans="1:8" x14ac:dyDescent="0.15">
      <c r="A11" s="108" t="s">
        <v>513</v>
      </c>
      <c r="B11" s="113"/>
      <c r="C11" s="114"/>
      <c r="D11" s="115">
        <v>131727</v>
      </c>
      <c r="E11" s="116"/>
      <c r="F11" s="117">
        <v>333013</v>
      </c>
      <c r="G11" s="118"/>
      <c r="H11" s="119"/>
    </row>
    <row r="12" spans="1:8" x14ac:dyDescent="0.15">
      <c r="A12" s="120"/>
      <c r="B12" s="121"/>
      <c r="C12" s="128"/>
      <c r="D12" s="123">
        <v>91412</v>
      </c>
      <c r="E12" s="124"/>
      <c r="F12" s="125">
        <v>126732</v>
      </c>
      <c r="G12" s="126"/>
      <c r="H12" s="127"/>
    </row>
    <row r="13" spans="1:8" x14ac:dyDescent="0.15">
      <c r="A13" s="108"/>
      <c r="B13" s="113"/>
      <c r="C13" s="129"/>
      <c r="D13" s="130">
        <v>135568</v>
      </c>
      <c r="E13" s="131"/>
      <c r="F13" s="132">
        <v>285608</v>
      </c>
      <c r="G13" s="133"/>
      <c r="H13" s="119"/>
    </row>
    <row r="14" spans="1:8" x14ac:dyDescent="0.15">
      <c r="A14" s="120"/>
      <c r="B14" s="121"/>
      <c r="C14" s="122"/>
      <c r="D14" s="123">
        <v>84928</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6.52</v>
      </c>
      <c r="C19" s="134">
        <f>ROUND(VALUE(SUBSTITUTE(実質収支比率等に係る経年分析!G$48,"▲","-")),2)</f>
        <v>4.4000000000000004</v>
      </c>
      <c r="D19" s="134">
        <f>ROUND(VALUE(SUBSTITUTE(実質収支比率等に係る経年分析!H$48,"▲","-")),2)</f>
        <v>5.83</v>
      </c>
      <c r="E19" s="134">
        <f>ROUND(VALUE(SUBSTITUTE(実質収支比率等に係る経年分析!I$48,"▲","-")),2)</f>
        <v>5.32</v>
      </c>
      <c r="F19" s="134">
        <f>ROUND(VALUE(SUBSTITUTE(実質収支比率等に係る経年分析!J$48,"▲","-")),2)</f>
        <v>5.51</v>
      </c>
    </row>
    <row r="20" spans="1:11" x14ac:dyDescent="0.15">
      <c r="A20" s="134" t="s">
        <v>43</v>
      </c>
      <c r="B20" s="134">
        <f>ROUND(VALUE(SUBSTITUTE(実質収支比率等に係る経年分析!F$47,"▲","-")),2)</f>
        <v>21.1</v>
      </c>
      <c r="C20" s="134">
        <f>ROUND(VALUE(SUBSTITUTE(実質収支比率等に係る経年分析!G$47,"▲","-")),2)</f>
        <v>30.8</v>
      </c>
      <c r="D20" s="134">
        <f>ROUND(VALUE(SUBSTITUTE(実質収支比率等に係る経年分析!H$47,"▲","-")),2)</f>
        <v>42.75</v>
      </c>
      <c r="E20" s="134">
        <f>ROUND(VALUE(SUBSTITUTE(実質収支比率等に係る経年分析!I$47,"▲","-")),2)</f>
        <v>58.01</v>
      </c>
      <c r="F20" s="134">
        <f>ROUND(VALUE(SUBSTITUTE(実質収支比率等に係る経年分析!J$47,"▲","-")),2)</f>
        <v>65.239999999999995</v>
      </c>
    </row>
    <row r="21" spans="1:11" x14ac:dyDescent="0.15">
      <c r="A21" s="134" t="s">
        <v>44</v>
      </c>
      <c r="B21" s="134">
        <f>IF(ISNUMBER(VALUE(SUBSTITUTE(実質収支比率等に係る経年分析!F$49,"▲","-"))),ROUND(VALUE(SUBSTITUTE(実質収支比率等に係る経年分析!F$49,"▲","-")),2),NA())</f>
        <v>8.5</v>
      </c>
      <c r="C21" s="134">
        <f>IF(ISNUMBER(VALUE(SUBSTITUTE(実質収支比率等に係る経年分析!G$49,"▲","-"))),ROUND(VALUE(SUBSTITUTE(実質収支比率等に係る経年分析!G$49,"▲","-")),2),NA())</f>
        <v>7.02</v>
      </c>
      <c r="D21" s="134">
        <f>IF(ISNUMBER(VALUE(SUBSTITUTE(実質収支比率等に係る経年分析!H$49,"▲","-"))),ROUND(VALUE(SUBSTITUTE(実質収支比率等に係る経年分析!H$49,"▲","-")),2),NA())</f>
        <v>14.37</v>
      </c>
      <c r="E21" s="134">
        <f>IF(ISNUMBER(VALUE(SUBSTITUTE(実質収支比率等に係る経年分析!I$49,"▲","-"))),ROUND(VALUE(SUBSTITUTE(実質収支比率等に係る経年分析!I$49,"▲","-")),2),NA())</f>
        <v>14.78</v>
      </c>
      <c r="F21" s="134">
        <f>IF(ISNUMBER(VALUE(SUBSTITUTE(実質収支比率等に係る経年分析!J$49,"▲","-"))),ROUND(VALUE(SUBSTITUTE(実質収支比率等に係る経年分析!J$49,"▲","-")),2),NA())</f>
        <v>3.53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後期高齢者医療に関する特別会計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0.98</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1.0900000000000001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4.4000000000000004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5.51</v>
      </c>
    </row>
    <row r="36" spans="1:16" x14ac:dyDescent="0.15">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9.1199999999999992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555</v>
      </c>
      <c r="E42" s="136"/>
      <c r="F42" s="136"/>
      <c r="G42" s="136">
        <f>'実質公債費比率（分子）の構造'!L$52</f>
        <v>539</v>
      </c>
      <c r="H42" s="136"/>
      <c r="I42" s="136"/>
      <c r="J42" s="136">
        <f>'実質公債費比率（分子）の構造'!M$52</f>
        <v>537</v>
      </c>
      <c r="K42" s="136"/>
      <c r="L42" s="136"/>
      <c r="M42" s="136">
        <f>'実質公債費比率（分子）の構造'!N$52</f>
        <v>540</v>
      </c>
      <c r="N42" s="136"/>
      <c r="O42" s="136"/>
      <c r="P42" s="136">
        <f>'実質公債費比率（分子）の構造'!O$52</f>
        <v>516</v>
      </c>
    </row>
    <row r="43" spans="1:16" x14ac:dyDescent="0.15">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46</v>
      </c>
      <c r="C44" s="136"/>
      <c r="D44" s="136"/>
      <c r="E44" s="136">
        <f>'実質公債費比率（分子）の構造'!L$50</f>
        <v>39</v>
      </c>
      <c r="F44" s="136"/>
      <c r="G44" s="136"/>
      <c r="H44" s="136">
        <f>'実質公債費比率（分子）の構造'!M$50</f>
        <v>31</v>
      </c>
      <c r="I44" s="136"/>
      <c r="J44" s="136"/>
      <c r="K44" s="136">
        <f>'実質公債費比率（分子）の構造'!N$50</f>
        <v>29</v>
      </c>
      <c r="L44" s="136"/>
      <c r="M44" s="136"/>
      <c r="N44" s="136">
        <f>'実質公債費比率（分子）の構造'!O$50</f>
        <v>28</v>
      </c>
      <c r="O44" s="136"/>
      <c r="P44" s="136"/>
    </row>
    <row r="45" spans="1:16" x14ac:dyDescent="0.15">
      <c r="A45" s="136" t="s">
        <v>54</v>
      </c>
      <c r="B45" s="136">
        <f>'実質公債費比率（分子）の構造'!K$49</f>
        <v>0</v>
      </c>
      <c r="C45" s="136"/>
      <c r="D45" s="136"/>
      <c r="E45" s="136">
        <f>'実質公債費比率（分子）の構造'!L$49</f>
        <v>0</v>
      </c>
      <c r="F45" s="136"/>
      <c r="G45" s="136"/>
      <c r="H45" s="136">
        <f>'実質公債費比率（分子）の構造'!M$49</f>
        <v>1</v>
      </c>
      <c r="I45" s="136"/>
      <c r="J45" s="136"/>
      <c r="K45" s="136">
        <f>'実質公債費比率（分子）の構造'!N$49</f>
        <v>2</v>
      </c>
      <c r="L45" s="136"/>
      <c r="M45" s="136"/>
      <c r="N45" s="136">
        <f>'実質公債費比率（分子）の構造'!O$49</f>
        <v>2</v>
      </c>
      <c r="O45" s="136"/>
      <c r="P45" s="136"/>
    </row>
    <row r="46" spans="1:16" x14ac:dyDescent="0.15">
      <c r="A46" s="136" t="s">
        <v>55</v>
      </c>
      <c r="B46" s="136">
        <f>'実質公債費比率（分子）の構造'!K$48</f>
        <v>168</v>
      </c>
      <c r="C46" s="136"/>
      <c r="D46" s="136"/>
      <c r="E46" s="136">
        <f>'実質公債費比率（分子）の構造'!L$48</f>
        <v>181</v>
      </c>
      <c r="F46" s="136"/>
      <c r="G46" s="136"/>
      <c r="H46" s="136">
        <f>'実質公債費比率（分子）の構造'!M$48</f>
        <v>192</v>
      </c>
      <c r="I46" s="136"/>
      <c r="J46" s="136"/>
      <c r="K46" s="136">
        <f>'実質公債費比率（分子）の構造'!N$48</f>
        <v>181</v>
      </c>
      <c r="L46" s="136"/>
      <c r="M46" s="136"/>
      <c r="N46" s="136">
        <f>'実質公債費比率（分子）の構造'!O$48</f>
        <v>189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698</v>
      </c>
      <c r="C49" s="136"/>
      <c r="D49" s="136"/>
      <c r="E49" s="136">
        <f>'実質公債費比率（分子）の構造'!L$45</f>
        <v>615</v>
      </c>
      <c r="F49" s="136"/>
      <c r="G49" s="136"/>
      <c r="H49" s="136">
        <f>'実質公債費比率（分子）の構造'!M$45</f>
        <v>589</v>
      </c>
      <c r="I49" s="136"/>
      <c r="J49" s="136"/>
      <c r="K49" s="136">
        <f>'実質公債費比率（分子）の構造'!N$45</f>
        <v>557</v>
      </c>
      <c r="L49" s="136"/>
      <c r="M49" s="136"/>
      <c r="N49" s="136">
        <f>'実質公債費比率（分子）の構造'!O$45</f>
        <v>529</v>
      </c>
      <c r="O49" s="136"/>
      <c r="P49" s="136"/>
    </row>
    <row r="50" spans="1:16" x14ac:dyDescent="0.15">
      <c r="A50" s="136" t="s">
        <v>59</v>
      </c>
      <c r="B50" s="136" t="e">
        <f>NA()</f>
        <v>#N/A</v>
      </c>
      <c r="C50" s="136">
        <f>IF(ISNUMBER('実質公債費比率（分子）の構造'!K$53),'実質公債費比率（分子）の構造'!K$53,NA())</f>
        <v>357</v>
      </c>
      <c r="D50" s="136" t="e">
        <f>NA()</f>
        <v>#N/A</v>
      </c>
      <c r="E50" s="136" t="e">
        <f>NA()</f>
        <v>#N/A</v>
      </c>
      <c r="F50" s="136">
        <f>IF(ISNUMBER('実質公債費比率（分子）の構造'!L$53),'実質公債費比率（分子）の構造'!L$53,NA())</f>
        <v>296</v>
      </c>
      <c r="G50" s="136" t="e">
        <f>NA()</f>
        <v>#N/A</v>
      </c>
      <c r="H50" s="136" t="e">
        <f>NA()</f>
        <v>#N/A</v>
      </c>
      <c r="I50" s="136">
        <f>IF(ISNUMBER('実質公債費比率（分子）の構造'!M$53),'実質公債費比率（分子）の構造'!M$53,NA())</f>
        <v>276</v>
      </c>
      <c r="J50" s="136" t="e">
        <f>NA()</f>
        <v>#N/A</v>
      </c>
      <c r="K50" s="136" t="e">
        <f>NA()</f>
        <v>#N/A</v>
      </c>
      <c r="L50" s="136">
        <f>IF(ISNUMBER('実質公債費比率（分子）の構造'!N$53),'実質公債費比率（分子）の構造'!N$53,NA())</f>
        <v>229</v>
      </c>
      <c r="M50" s="136" t="e">
        <f>NA()</f>
        <v>#N/A</v>
      </c>
      <c r="N50" s="136" t="e">
        <f>NA()</f>
        <v>#N/A</v>
      </c>
      <c r="O50" s="136">
        <f>IF(ISNUMBER('実質公債費比率（分子）の構造'!O$53),'実質公債費比率（分子）の構造'!O$53,NA())</f>
        <v>232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4325</v>
      </c>
      <c r="E56" s="135"/>
      <c r="F56" s="135"/>
      <c r="G56" s="135">
        <f>'将来負担比率（分子）の構造'!J$51</f>
        <v>4165</v>
      </c>
      <c r="H56" s="135"/>
      <c r="I56" s="135"/>
      <c r="J56" s="135">
        <f>'将来負担比率（分子）の構造'!K$51</f>
        <v>4112</v>
      </c>
      <c r="K56" s="135"/>
      <c r="L56" s="135"/>
      <c r="M56" s="135">
        <f>'将来負担比率（分子）の構造'!L$51</f>
        <v>4071</v>
      </c>
      <c r="N56" s="135"/>
      <c r="O56" s="135"/>
      <c r="P56" s="135">
        <f>'将来負担比率（分子）の構造'!M$51</f>
        <v>4436</v>
      </c>
    </row>
    <row r="57" spans="1:16" x14ac:dyDescent="0.15">
      <c r="A57" s="135" t="s">
        <v>35</v>
      </c>
      <c r="B57" s="135"/>
      <c r="C57" s="135"/>
      <c r="D57" s="135">
        <f>'将来負担比率（分子）の構造'!I$50</f>
        <v>690</v>
      </c>
      <c r="E57" s="135"/>
      <c r="F57" s="135"/>
      <c r="G57" s="135">
        <f>'将来負担比率（分子）の構造'!J$50</f>
        <v>562</v>
      </c>
      <c r="H57" s="135"/>
      <c r="I57" s="135"/>
      <c r="J57" s="135">
        <f>'将来負担比率（分子）の構造'!K$50</f>
        <v>464</v>
      </c>
      <c r="K57" s="135"/>
      <c r="L57" s="135"/>
      <c r="M57" s="135">
        <f>'将来負担比率（分子）の構造'!L$50</f>
        <v>389</v>
      </c>
      <c r="N57" s="135"/>
      <c r="O57" s="135"/>
      <c r="P57" s="135">
        <f>'将来負担比率（分子）の構造'!M$50</f>
        <v>330</v>
      </c>
    </row>
    <row r="58" spans="1:16" x14ac:dyDescent="0.15">
      <c r="A58" s="135" t="s">
        <v>34</v>
      </c>
      <c r="B58" s="135"/>
      <c r="C58" s="135"/>
      <c r="D58" s="135">
        <f>'将来負担比率（分子）の構造'!I$49</f>
        <v>1324</v>
      </c>
      <c r="E58" s="135"/>
      <c r="F58" s="135"/>
      <c r="G58" s="135">
        <f>'将来負担比率（分子）の構造'!J$49</f>
        <v>1675</v>
      </c>
      <c r="H58" s="135"/>
      <c r="I58" s="135"/>
      <c r="J58" s="135">
        <f>'将来負担比率（分子）の構造'!K$49</f>
        <v>2092</v>
      </c>
      <c r="K58" s="135"/>
      <c r="L58" s="135"/>
      <c r="M58" s="135">
        <f>'将来負担比率（分子）の構造'!L$49</f>
        <v>2514</v>
      </c>
      <c r="N58" s="135"/>
      <c r="O58" s="135"/>
      <c r="P58" s="135">
        <f>'将来負担比率（分子）の構造'!M$49</f>
        <v>2723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799</v>
      </c>
      <c r="C62" s="135"/>
      <c r="D62" s="135"/>
      <c r="E62" s="135">
        <f>'将来負担比率（分子）の構造'!J$45</f>
        <v>793</v>
      </c>
      <c r="F62" s="135"/>
      <c r="G62" s="135"/>
      <c r="H62" s="135">
        <f>'将来負担比率（分子）の構造'!K$45</f>
        <v>841</v>
      </c>
      <c r="I62" s="135"/>
      <c r="J62" s="135"/>
      <c r="K62" s="135">
        <f>'将来負担比率（分子）の構造'!L$45</f>
        <v>853</v>
      </c>
      <c r="L62" s="135"/>
      <c r="M62" s="135"/>
      <c r="N62" s="135">
        <f>'将来負担比率（分子）の構造'!M$45</f>
        <v>816</v>
      </c>
      <c r="O62" s="135"/>
      <c r="P62" s="135"/>
    </row>
    <row r="63" spans="1:16" x14ac:dyDescent="0.15">
      <c r="A63" s="135" t="s">
        <v>28</v>
      </c>
      <c r="B63" s="135">
        <f>'将来負担比率（分子）の構造'!I$44</f>
        <v>5</v>
      </c>
      <c r="C63" s="135"/>
      <c r="D63" s="135"/>
      <c r="E63" s="135">
        <f>'将来負担比率（分子）の構造'!J$44</f>
        <v>78</v>
      </c>
      <c r="F63" s="135"/>
      <c r="G63" s="135"/>
      <c r="H63" s="135">
        <f>'将来負担比率（分子）の構造'!K$44</f>
        <v>193</v>
      </c>
      <c r="I63" s="135"/>
      <c r="J63" s="135"/>
      <c r="K63" s="135">
        <f>'将来負担比率（分子）の構造'!L$44</f>
        <v>204</v>
      </c>
      <c r="L63" s="135"/>
      <c r="M63" s="135"/>
      <c r="N63" s="135">
        <f>'将来負担比率（分子）の構造'!M$44</f>
        <v>204</v>
      </c>
      <c r="O63" s="135"/>
      <c r="P63" s="135"/>
    </row>
    <row r="64" spans="1:16" x14ac:dyDescent="0.15">
      <c r="A64" s="135" t="s">
        <v>27</v>
      </c>
      <c r="B64" s="135">
        <f>'将来負担比率（分子）の構造'!I$43</f>
        <v>1339</v>
      </c>
      <c r="C64" s="135"/>
      <c r="D64" s="135"/>
      <c r="E64" s="135">
        <f>'将来負担比率（分子）の構造'!J$43</f>
        <v>1367</v>
      </c>
      <c r="F64" s="135"/>
      <c r="G64" s="135"/>
      <c r="H64" s="135">
        <f>'将来負担比率（分子）の構造'!K$43</f>
        <v>1408</v>
      </c>
      <c r="I64" s="135"/>
      <c r="J64" s="135"/>
      <c r="K64" s="135">
        <f>'将来負担比率（分子）の構造'!L$43</f>
        <v>1467</v>
      </c>
      <c r="L64" s="135"/>
      <c r="M64" s="135"/>
      <c r="N64" s="135">
        <f>'将来負担比率（分子）の構造'!M$43</f>
        <v>2277</v>
      </c>
      <c r="O64" s="135"/>
      <c r="P64" s="135"/>
    </row>
    <row r="65" spans="1:16" x14ac:dyDescent="0.15">
      <c r="A65" s="135" t="s">
        <v>26</v>
      </c>
      <c r="B65" s="135">
        <f>'将来負担比率（分子）の構造'!I$42</f>
        <v>181</v>
      </c>
      <c r="C65" s="135"/>
      <c r="D65" s="135"/>
      <c r="E65" s="135">
        <f>'将来負担比率（分子）の構造'!J$42</f>
        <v>147</v>
      </c>
      <c r="F65" s="135"/>
      <c r="G65" s="135"/>
      <c r="H65" s="135">
        <f>'将来負担比率（分子）の構造'!K$42</f>
        <v>119</v>
      </c>
      <c r="I65" s="135"/>
      <c r="J65" s="135"/>
      <c r="K65" s="135">
        <f>'将来負担比率（分子）の構造'!L$42</f>
        <v>90</v>
      </c>
      <c r="L65" s="135"/>
      <c r="M65" s="135"/>
      <c r="N65" s="135">
        <f>'将来負担比率（分子）の構造'!M$42</f>
        <v>60</v>
      </c>
      <c r="O65" s="135"/>
      <c r="P65" s="135"/>
    </row>
    <row r="66" spans="1:16" x14ac:dyDescent="0.15">
      <c r="A66" s="135" t="s">
        <v>25</v>
      </c>
      <c r="B66" s="135">
        <f>'将来負担比率（分子）の構造'!I$41</f>
        <v>4722</v>
      </c>
      <c r="C66" s="135"/>
      <c r="D66" s="135"/>
      <c r="E66" s="135">
        <f>'将来負担比率（分子）の構造'!J$41</f>
        <v>4413</v>
      </c>
      <c r="F66" s="135"/>
      <c r="G66" s="135"/>
      <c r="H66" s="135">
        <f>'将来負担比率（分子）の構造'!K$41</f>
        <v>4260</v>
      </c>
      <c r="I66" s="135"/>
      <c r="J66" s="135"/>
      <c r="K66" s="135">
        <f>'将来負担比率（分子）の構造'!L$41</f>
        <v>4194</v>
      </c>
      <c r="L66" s="135"/>
      <c r="M66" s="135"/>
      <c r="N66" s="135">
        <f>'将来負担比率（分子）の構造'!M$41</f>
        <v>4042</v>
      </c>
      <c r="O66" s="135"/>
      <c r="P66" s="135"/>
    </row>
    <row r="67" spans="1:16" x14ac:dyDescent="0.15">
      <c r="A67" s="135" t="s">
        <v>63</v>
      </c>
      <c r="B67" s="135" t="e">
        <f>NA()</f>
        <v>#N/A</v>
      </c>
      <c r="C67" s="135">
        <f>IF(ISNUMBER('将来負担比率（分子）の構造'!I$52), IF('将来負担比率（分子）の構造'!I$52 &lt; 0, 0, '将来負担比率（分子）の構造'!I$52), NA())</f>
        <v>707</v>
      </c>
      <c r="D67" s="135" t="e">
        <f>NA()</f>
        <v>#N/A</v>
      </c>
      <c r="E67" s="135" t="e">
        <f>NA()</f>
        <v>#N/A</v>
      </c>
      <c r="F67" s="135">
        <f>IF(ISNUMBER('将来負担比率（分子）の構造'!J$52), IF('将来負担比率（分子）の構造'!J$52 &lt; 0, 0, '将来負担比率（分子）の構造'!J$52), NA())</f>
        <v>396</v>
      </c>
      <c r="G67" s="135" t="e">
        <f>NA()</f>
        <v>#N/A</v>
      </c>
      <c r="H67" s="135" t="e">
        <f>NA()</f>
        <v>#N/A</v>
      </c>
      <c r="I67" s="135">
        <f>IF(ISNUMBER('将来負担比率（分子）の構造'!K$52), IF('将来負担比率（分子）の構造'!K$52 &lt; 0, 0, '将来負担比率（分子）の構造'!K$52), NA())</f>
        <v>154</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572680</v>
      </c>
      <c r="S5" s="639"/>
      <c r="T5" s="639"/>
      <c r="U5" s="639"/>
      <c r="V5" s="639"/>
      <c r="W5" s="639"/>
      <c r="X5" s="639"/>
      <c r="Y5" s="686"/>
      <c r="Z5" s="699">
        <v>12.6</v>
      </c>
      <c r="AA5" s="699"/>
      <c r="AB5" s="699"/>
      <c r="AC5" s="699"/>
      <c r="AD5" s="700">
        <v>572680</v>
      </c>
      <c r="AE5" s="700"/>
      <c r="AF5" s="700"/>
      <c r="AG5" s="700"/>
      <c r="AH5" s="700"/>
      <c r="AI5" s="700"/>
      <c r="AJ5" s="700"/>
      <c r="AK5" s="700"/>
      <c r="AL5" s="687">
        <v>19.600000000000001</v>
      </c>
      <c r="AM5" s="656"/>
      <c r="AN5" s="656"/>
      <c r="AO5" s="688"/>
      <c r="AP5" s="675" t="s">
        <v>209</v>
      </c>
      <c r="AQ5" s="676"/>
      <c r="AR5" s="676"/>
      <c r="AS5" s="676"/>
      <c r="AT5" s="676"/>
      <c r="AU5" s="676"/>
      <c r="AV5" s="676"/>
      <c r="AW5" s="676"/>
      <c r="AX5" s="676"/>
      <c r="AY5" s="676"/>
      <c r="AZ5" s="676"/>
      <c r="BA5" s="676"/>
      <c r="BB5" s="676"/>
      <c r="BC5" s="676"/>
      <c r="BD5" s="676"/>
      <c r="BE5" s="676"/>
      <c r="BF5" s="677"/>
      <c r="BG5" s="588">
        <v>572680</v>
      </c>
      <c r="BH5" s="589"/>
      <c r="BI5" s="589"/>
      <c r="BJ5" s="589"/>
      <c r="BK5" s="589"/>
      <c r="BL5" s="589"/>
      <c r="BM5" s="589"/>
      <c r="BN5" s="590"/>
      <c r="BO5" s="641">
        <v>100</v>
      </c>
      <c r="BP5" s="641"/>
      <c r="BQ5" s="641"/>
      <c r="BR5" s="641"/>
      <c r="BS5" s="642">
        <v>6598</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78267</v>
      </c>
      <c r="S6" s="589"/>
      <c r="T6" s="589"/>
      <c r="U6" s="589"/>
      <c r="V6" s="589"/>
      <c r="W6" s="589"/>
      <c r="X6" s="589"/>
      <c r="Y6" s="590"/>
      <c r="Z6" s="641">
        <v>1.7</v>
      </c>
      <c r="AA6" s="641"/>
      <c r="AB6" s="641"/>
      <c r="AC6" s="641"/>
      <c r="AD6" s="642">
        <v>78267</v>
      </c>
      <c r="AE6" s="642"/>
      <c r="AF6" s="642"/>
      <c r="AG6" s="642"/>
      <c r="AH6" s="642"/>
      <c r="AI6" s="642"/>
      <c r="AJ6" s="642"/>
      <c r="AK6" s="642"/>
      <c r="AL6" s="611">
        <v>2.7</v>
      </c>
      <c r="AM6" s="643"/>
      <c r="AN6" s="643"/>
      <c r="AO6" s="644"/>
      <c r="AP6" s="585" t="s">
        <v>214</v>
      </c>
      <c r="AQ6" s="586"/>
      <c r="AR6" s="586"/>
      <c r="AS6" s="586"/>
      <c r="AT6" s="586"/>
      <c r="AU6" s="586"/>
      <c r="AV6" s="586"/>
      <c r="AW6" s="586"/>
      <c r="AX6" s="586"/>
      <c r="AY6" s="586"/>
      <c r="AZ6" s="586"/>
      <c r="BA6" s="586"/>
      <c r="BB6" s="586"/>
      <c r="BC6" s="586"/>
      <c r="BD6" s="586"/>
      <c r="BE6" s="586"/>
      <c r="BF6" s="587"/>
      <c r="BG6" s="588">
        <v>572680</v>
      </c>
      <c r="BH6" s="589"/>
      <c r="BI6" s="589"/>
      <c r="BJ6" s="589"/>
      <c r="BK6" s="589"/>
      <c r="BL6" s="589"/>
      <c r="BM6" s="589"/>
      <c r="BN6" s="590"/>
      <c r="BO6" s="641">
        <v>100</v>
      </c>
      <c r="BP6" s="641"/>
      <c r="BQ6" s="641"/>
      <c r="BR6" s="641"/>
      <c r="BS6" s="642">
        <v>6598</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63708</v>
      </c>
      <c r="CS6" s="589"/>
      <c r="CT6" s="589"/>
      <c r="CU6" s="589"/>
      <c r="CV6" s="589"/>
      <c r="CW6" s="589"/>
      <c r="CX6" s="589"/>
      <c r="CY6" s="590"/>
      <c r="CZ6" s="641">
        <v>1.5</v>
      </c>
      <c r="DA6" s="641"/>
      <c r="DB6" s="641"/>
      <c r="DC6" s="641"/>
      <c r="DD6" s="594" t="s">
        <v>216</v>
      </c>
      <c r="DE6" s="589"/>
      <c r="DF6" s="589"/>
      <c r="DG6" s="589"/>
      <c r="DH6" s="589"/>
      <c r="DI6" s="589"/>
      <c r="DJ6" s="589"/>
      <c r="DK6" s="589"/>
      <c r="DL6" s="589"/>
      <c r="DM6" s="589"/>
      <c r="DN6" s="589"/>
      <c r="DO6" s="589"/>
      <c r="DP6" s="590"/>
      <c r="DQ6" s="594">
        <v>63708</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1212</v>
      </c>
      <c r="S7" s="589"/>
      <c r="T7" s="589"/>
      <c r="U7" s="589"/>
      <c r="V7" s="589"/>
      <c r="W7" s="589"/>
      <c r="X7" s="589"/>
      <c r="Y7" s="590"/>
      <c r="Z7" s="641">
        <v>0</v>
      </c>
      <c r="AA7" s="641"/>
      <c r="AB7" s="641"/>
      <c r="AC7" s="641"/>
      <c r="AD7" s="642">
        <v>1212</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350889</v>
      </c>
      <c r="BH7" s="589"/>
      <c r="BI7" s="589"/>
      <c r="BJ7" s="589"/>
      <c r="BK7" s="589"/>
      <c r="BL7" s="589"/>
      <c r="BM7" s="589"/>
      <c r="BN7" s="590"/>
      <c r="BO7" s="641">
        <v>61.3</v>
      </c>
      <c r="BP7" s="641"/>
      <c r="BQ7" s="641"/>
      <c r="BR7" s="641"/>
      <c r="BS7" s="642">
        <v>6598</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779112</v>
      </c>
      <c r="CS7" s="589"/>
      <c r="CT7" s="589"/>
      <c r="CU7" s="589"/>
      <c r="CV7" s="589"/>
      <c r="CW7" s="589"/>
      <c r="CX7" s="589"/>
      <c r="CY7" s="590"/>
      <c r="CZ7" s="641">
        <v>17.8</v>
      </c>
      <c r="DA7" s="641"/>
      <c r="DB7" s="641"/>
      <c r="DC7" s="641"/>
      <c r="DD7" s="594">
        <v>51453</v>
      </c>
      <c r="DE7" s="589"/>
      <c r="DF7" s="589"/>
      <c r="DG7" s="589"/>
      <c r="DH7" s="589"/>
      <c r="DI7" s="589"/>
      <c r="DJ7" s="589"/>
      <c r="DK7" s="589"/>
      <c r="DL7" s="589"/>
      <c r="DM7" s="589"/>
      <c r="DN7" s="589"/>
      <c r="DO7" s="589"/>
      <c r="DP7" s="590"/>
      <c r="DQ7" s="594">
        <v>715738</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2519</v>
      </c>
      <c r="S8" s="589"/>
      <c r="T8" s="589"/>
      <c r="U8" s="589"/>
      <c r="V8" s="589"/>
      <c r="W8" s="589"/>
      <c r="X8" s="589"/>
      <c r="Y8" s="590"/>
      <c r="Z8" s="641">
        <v>0.1</v>
      </c>
      <c r="AA8" s="641"/>
      <c r="AB8" s="641"/>
      <c r="AC8" s="641"/>
      <c r="AD8" s="642">
        <v>2519</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7000</v>
      </c>
      <c r="BH8" s="589"/>
      <c r="BI8" s="589"/>
      <c r="BJ8" s="589"/>
      <c r="BK8" s="589"/>
      <c r="BL8" s="589"/>
      <c r="BM8" s="589"/>
      <c r="BN8" s="590"/>
      <c r="BO8" s="641">
        <v>1.2</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685306</v>
      </c>
      <c r="CS8" s="589"/>
      <c r="CT8" s="589"/>
      <c r="CU8" s="589"/>
      <c r="CV8" s="589"/>
      <c r="CW8" s="589"/>
      <c r="CX8" s="589"/>
      <c r="CY8" s="590"/>
      <c r="CZ8" s="641">
        <v>15.6</v>
      </c>
      <c r="DA8" s="641"/>
      <c r="DB8" s="641"/>
      <c r="DC8" s="641"/>
      <c r="DD8" s="594">
        <v>810</v>
      </c>
      <c r="DE8" s="589"/>
      <c r="DF8" s="589"/>
      <c r="DG8" s="589"/>
      <c r="DH8" s="589"/>
      <c r="DI8" s="589"/>
      <c r="DJ8" s="589"/>
      <c r="DK8" s="589"/>
      <c r="DL8" s="589"/>
      <c r="DM8" s="589"/>
      <c r="DN8" s="589"/>
      <c r="DO8" s="589"/>
      <c r="DP8" s="590"/>
      <c r="DQ8" s="594">
        <v>458922</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1343</v>
      </c>
      <c r="S9" s="589"/>
      <c r="T9" s="589"/>
      <c r="U9" s="589"/>
      <c r="V9" s="589"/>
      <c r="W9" s="589"/>
      <c r="X9" s="589"/>
      <c r="Y9" s="590"/>
      <c r="Z9" s="641">
        <v>0</v>
      </c>
      <c r="AA9" s="641"/>
      <c r="AB9" s="641"/>
      <c r="AC9" s="641"/>
      <c r="AD9" s="642">
        <v>1343</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303724</v>
      </c>
      <c r="BH9" s="589"/>
      <c r="BI9" s="589"/>
      <c r="BJ9" s="589"/>
      <c r="BK9" s="589"/>
      <c r="BL9" s="589"/>
      <c r="BM9" s="589"/>
      <c r="BN9" s="590"/>
      <c r="BO9" s="641">
        <v>53</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536825</v>
      </c>
      <c r="CS9" s="589"/>
      <c r="CT9" s="589"/>
      <c r="CU9" s="589"/>
      <c r="CV9" s="589"/>
      <c r="CW9" s="589"/>
      <c r="CX9" s="589"/>
      <c r="CY9" s="590"/>
      <c r="CZ9" s="641">
        <v>12.2</v>
      </c>
      <c r="DA9" s="641"/>
      <c r="DB9" s="641"/>
      <c r="DC9" s="641"/>
      <c r="DD9" s="594" t="s">
        <v>112</v>
      </c>
      <c r="DE9" s="589"/>
      <c r="DF9" s="589"/>
      <c r="DG9" s="589"/>
      <c r="DH9" s="589"/>
      <c r="DI9" s="589"/>
      <c r="DJ9" s="589"/>
      <c r="DK9" s="589"/>
      <c r="DL9" s="589"/>
      <c r="DM9" s="589"/>
      <c r="DN9" s="589"/>
      <c r="DO9" s="589"/>
      <c r="DP9" s="590"/>
      <c r="DQ9" s="594">
        <v>464951</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55380</v>
      </c>
      <c r="S10" s="589"/>
      <c r="T10" s="589"/>
      <c r="U10" s="589"/>
      <c r="V10" s="589"/>
      <c r="W10" s="589"/>
      <c r="X10" s="589"/>
      <c r="Y10" s="590"/>
      <c r="Z10" s="641">
        <v>1.2</v>
      </c>
      <c r="AA10" s="641"/>
      <c r="AB10" s="641"/>
      <c r="AC10" s="641"/>
      <c r="AD10" s="642">
        <v>55380</v>
      </c>
      <c r="AE10" s="642"/>
      <c r="AF10" s="642"/>
      <c r="AG10" s="642"/>
      <c r="AH10" s="642"/>
      <c r="AI10" s="642"/>
      <c r="AJ10" s="642"/>
      <c r="AK10" s="642"/>
      <c r="AL10" s="611">
        <v>1.9</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16829</v>
      </c>
      <c r="BH10" s="589"/>
      <c r="BI10" s="589"/>
      <c r="BJ10" s="589"/>
      <c r="BK10" s="589"/>
      <c r="BL10" s="589"/>
      <c r="BM10" s="589"/>
      <c r="BN10" s="590"/>
      <c r="BO10" s="641">
        <v>2.9</v>
      </c>
      <c r="BP10" s="641"/>
      <c r="BQ10" s="641"/>
      <c r="BR10" s="641"/>
      <c r="BS10" s="594">
        <v>2788</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217</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217</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23336</v>
      </c>
      <c r="BH11" s="589"/>
      <c r="BI11" s="589"/>
      <c r="BJ11" s="589"/>
      <c r="BK11" s="589"/>
      <c r="BL11" s="589"/>
      <c r="BM11" s="589"/>
      <c r="BN11" s="590"/>
      <c r="BO11" s="641">
        <v>4.0999999999999996</v>
      </c>
      <c r="BP11" s="641"/>
      <c r="BQ11" s="641"/>
      <c r="BR11" s="641"/>
      <c r="BS11" s="594">
        <v>3810</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522001</v>
      </c>
      <c r="CS11" s="589"/>
      <c r="CT11" s="589"/>
      <c r="CU11" s="589"/>
      <c r="CV11" s="589"/>
      <c r="CW11" s="589"/>
      <c r="CX11" s="589"/>
      <c r="CY11" s="590"/>
      <c r="CZ11" s="641">
        <v>11.9</v>
      </c>
      <c r="DA11" s="641"/>
      <c r="DB11" s="641"/>
      <c r="DC11" s="641"/>
      <c r="DD11" s="594">
        <v>179716</v>
      </c>
      <c r="DE11" s="589"/>
      <c r="DF11" s="589"/>
      <c r="DG11" s="589"/>
      <c r="DH11" s="589"/>
      <c r="DI11" s="589"/>
      <c r="DJ11" s="589"/>
      <c r="DK11" s="589"/>
      <c r="DL11" s="589"/>
      <c r="DM11" s="589"/>
      <c r="DN11" s="589"/>
      <c r="DO11" s="589"/>
      <c r="DP11" s="590"/>
      <c r="DQ11" s="594">
        <v>219377</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173788</v>
      </c>
      <c r="BH12" s="589"/>
      <c r="BI12" s="589"/>
      <c r="BJ12" s="589"/>
      <c r="BK12" s="589"/>
      <c r="BL12" s="589"/>
      <c r="BM12" s="589"/>
      <c r="BN12" s="590"/>
      <c r="BO12" s="641">
        <v>30.3</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49628</v>
      </c>
      <c r="CS12" s="589"/>
      <c r="CT12" s="589"/>
      <c r="CU12" s="589"/>
      <c r="CV12" s="589"/>
      <c r="CW12" s="589"/>
      <c r="CX12" s="589"/>
      <c r="CY12" s="590"/>
      <c r="CZ12" s="641">
        <v>1.1000000000000001</v>
      </c>
      <c r="DA12" s="641"/>
      <c r="DB12" s="641"/>
      <c r="DC12" s="641"/>
      <c r="DD12" s="594">
        <v>4791</v>
      </c>
      <c r="DE12" s="589"/>
      <c r="DF12" s="589"/>
      <c r="DG12" s="589"/>
      <c r="DH12" s="589"/>
      <c r="DI12" s="589"/>
      <c r="DJ12" s="589"/>
      <c r="DK12" s="589"/>
      <c r="DL12" s="589"/>
      <c r="DM12" s="589"/>
      <c r="DN12" s="589"/>
      <c r="DO12" s="589"/>
      <c r="DP12" s="590"/>
      <c r="DQ12" s="594">
        <v>38504</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9710</v>
      </c>
      <c r="S13" s="589"/>
      <c r="T13" s="589"/>
      <c r="U13" s="589"/>
      <c r="V13" s="589"/>
      <c r="W13" s="589"/>
      <c r="X13" s="589"/>
      <c r="Y13" s="590"/>
      <c r="Z13" s="641">
        <v>0.2</v>
      </c>
      <c r="AA13" s="641"/>
      <c r="AB13" s="641"/>
      <c r="AC13" s="641"/>
      <c r="AD13" s="642">
        <v>9710</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172565</v>
      </c>
      <c r="BH13" s="589"/>
      <c r="BI13" s="589"/>
      <c r="BJ13" s="589"/>
      <c r="BK13" s="589"/>
      <c r="BL13" s="589"/>
      <c r="BM13" s="589"/>
      <c r="BN13" s="590"/>
      <c r="BO13" s="641">
        <v>30.1</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685951</v>
      </c>
      <c r="CS13" s="589"/>
      <c r="CT13" s="589"/>
      <c r="CU13" s="589"/>
      <c r="CV13" s="589"/>
      <c r="CW13" s="589"/>
      <c r="CX13" s="589"/>
      <c r="CY13" s="590"/>
      <c r="CZ13" s="641">
        <v>15.6</v>
      </c>
      <c r="DA13" s="641"/>
      <c r="DB13" s="641"/>
      <c r="DC13" s="641"/>
      <c r="DD13" s="594">
        <v>286011</v>
      </c>
      <c r="DE13" s="589"/>
      <c r="DF13" s="589"/>
      <c r="DG13" s="589"/>
      <c r="DH13" s="589"/>
      <c r="DI13" s="589"/>
      <c r="DJ13" s="589"/>
      <c r="DK13" s="589"/>
      <c r="DL13" s="589"/>
      <c r="DM13" s="589"/>
      <c r="DN13" s="589"/>
      <c r="DO13" s="589"/>
      <c r="DP13" s="590"/>
      <c r="DQ13" s="594">
        <v>513651</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7623</v>
      </c>
      <c r="BH14" s="589"/>
      <c r="BI14" s="589"/>
      <c r="BJ14" s="589"/>
      <c r="BK14" s="589"/>
      <c r="BL14" s="589"/>
      <c r="BM14" s="589"/>
      <c r="BN14" s="590"/>
      <c r="BO14" s="641">
        <v>1.3</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166344</v>
      </c>
      <c r="CS14" s="589"/>
      <c r="CT14" s="589"/>
      <c r="CU14" s="589"/>
      <c r="CV14" s="589"/>
      <c r="CW14" s="589"/>
      <c r="CX14" s="589"/>
      <c r="CY14" s="590"/>
      <c r="CZ14" s="641">
        <v>3.8</v>
      </c>
      <c r="DA14" s="641"/>
      <c r="DB14" s="641"/>
      <c r="DC14" s="641"/>
      <c r="DD14" s="594">
        <v>3996</v>
      </c>
      <c r="DE14" s="589"/>
      <c r="DF14" s="589"/>
      <c r="DG14" s="589"/>
      <c r="DH14" s="589"/>
      <c r="DI14" s="589"/>
      <c r="DJ14" s="589"/>
      <c r="DK14" s="589"/>
      <c r="DL14" s="589"/>
      <c r="DM14" s="589"/>
      <c r="DN14" s="589"/>
      <c r="DO14" s="589"/>
      <c r="DP14" s="590"/>
      <c r="DQ14" s="594">
        <v>163633</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538</v>
      </c>
      <c r="S15" s="589"/>
      <c r="T15" s="589"/>
      <c r="U15" s="589"/>
      <c r="V15" s="589"/>
      <c r="W15" s="589"/>
      <c r="X15" s="589"/>
      <c r="Y15" s="590"/>
      <c r="Z15" s="641">
        <v>0</v>
      </c>
      <c r="AA15" s="641"/>
      <c r="AB15" s="641"/>
      <c r="AC15" s="641"/>
      <c r="AD15" s="642">
        <v>538</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40380</v>
      </c>
      <c r="BH15" s="589"/>
      <c r="BI15" s="589"/>
      <c r="BJ15" s="589"/>
      <c r="BK15" s="589"/>
      <c r="BL15" s="589"/>
      <c r="BM15" s="589"/>
      <c r="BN15" s="590"/>
      <c r="BO15" s="641">
        <v>7.1</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355840</v>
      </c>
      <c r="CS15" s="589"/>
      <c r="CT15" s="589"/>
      <c r="CU15" s="589"/>
      <c r="CV15" s="589"/>
      <c r="CW15" s="589"/>
      <c r="CX15" s="589"/>
      <c r="CY15" s="590"/>
      <c r="CZ15" s="641">
        <v>8.1</v>
      </c>
      <c r="DA15" s="641"/>
      <c r="DB15" s="641"/>
      <c r="DC15" s="641"/>
      <c r="DD15" s="594">
        <v>14094</v>
      </c>
      <c r="DE15" s="589"/>
      <c r="DF15" s="589"/>
      <c r="DG15" s="589"/>
      <c r="DH15" s="589"/>
      <c r="DI15" s="589"/>
      <c r="DJ15" s="589"/>
      <c r="DK15" s="589"/>
      <c r="DL15" s="589"/>
      <c r="DM15" s="589"/>
      <c r="DN15" s="589"/>
      <c r="DO15" s="589"/>
      <c r="DP15" s="590"/>
      <c r="DQ15" s="594">
        <v>310643</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2440939</v>
      </c>
      <c r="S16" s="589"/>
      <c r="T16" s="589"/>
      <c r="U16" s="589"/>
      <c r="V16" s="589"/>
      <c r="W16" s="589"/>
      <c r="X16" s="589"/>
      <c r="Y16" s="590"/>
      <c r="Z16" s="641">
        <v>53.5</v>
      </c>
      <c r="AA16" s="641"/>
      <c r="AB16" s="641"/>
      <c r="AC16" s="641"/>
      <c r="AD16" s="642">
        <v>2186251</v>
      </c>
      <c r="AE16" s="642"/>
      <c r="AF16" s="642"/>
      <c r="AG16" s="642"/>
      <c r="AH16" s="642"/>
      <c r="AI16" s="642"/>
      <c r="AJ16" s="642"/>
      <c r="AK16" s="642"/>
      <c r="AL16" s="611">
        <v>74.900000000000006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10913</v>
      </c>
      <c r="CS16" s="589"/>
      <c r="CT16" s="589"/>
      <c r="CU16" s="589"/>
      <c r="CV16" s="589"/>
      <c r="CW16" s="589"/>
      <c r="CX16" s="589"/>
      <c r="CY16" s="590"/>
      <c r="CZ16" s="641">
        <v>0.2</v>
      </c>
      <c r="DA16" s="641"/>
      <c r="DB16" s="641"/>
      <c r="DC16" s="641"/>
      <c r="DD16" s="594" t="s">
        <v>112</v>
      </c>
      <c r="DE16" s="589"/>
      <c r="DF16" s="589"/>
      <c r="DG16" s="589"/>
      <c r="DH16" s="589"/>
      <c r="DI16" s="589"/>
      <c r="DJ16" s="589"/>
      <c r="DK16" s="589"/>
      <c r="DL16" s="589"/>
      <c r="DM16" s="589"/>
      <c r="DN16" s="589"/>
      <c r="DO16" s="589"/>
      <c r="DP16" s="590"/>
      <c r="DQ16" s="594">
        <v>10913</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2186251</v>
      </c>
      <c r="S17" s="589"/>
      <c r="T17" s="589"/>
      <c r="U17" s="589"/>
      <c r="V17" s="589"/>
      <c r="W17" s="589"/>
      <c r="X17" s="589"/>
      <c r="Y17" s="590"/>
      <c r="Z17" s="641">
        <v>48</v>
      </c>
      <c r="AA17" s="641"/>
      <c r="AB17" s="641"/>
      <c r="AC17" s="641"/>
      <c r="AD17" s="642">
        <v>2186251</v>
      </c>
      <c r="AE17" s="642"/>
      <c r="AF17" s="642"/>
      <c r="AG17" s="642"/>
      <c r="AH17" s="642"/>
      <c r="AI17" s="642"/>
      <c r="AJ17" s="642"/>
      <c r="AK17" s="642"/>
      <c r="AL17" s="611">
        <v>74.900000000000006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529159</v>
      </c>
      <c r="CS17" s="589"/>
      <c r="CT17" s="589"/>
      <c r="CU17" s="589"/>
      <c r="CV17" s="589"/>
      <c r="CW17" s="589"/>
      <c r="CX17" s="589"/>
      <c r="CY17" s="590"/>
      <c r="CZ17" s="641">
        <v>12.1</v>
      </c>
      <c r="DA17" s="641"/>
      <c r="DB17" s="641"/>
      <c r="DC17" s="641"/>
      <c r="DD17" s="594" t="s">
        <v>112</v>
      </c>
      <c r="DE17" s="589"/>
      <c r="DF17" s="589"/>
      <c r="DG17" s="589"/>
      <c r="DH17" s="589"/>
      <c r="DI17" s="589"/>
      <c r="DJ17" s="589"/>
      <c r="DK17" s="589"/>
      <c r="DL17" s="589"/>
      <c r="DM17" s="589"/>
      <c r="DN17" s="589"/>
      <c r="DO17" s="589"/>
      <c r="DP17" s="590"/>
      <c r="DQ17" s="594">
        <v>499191</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254678</v>
      </c>
      <c r="S18" s="589"/>
      <c r="T18" s="589"/>
      <c r="U18" s="589"/>
      <c r="V18" s="589"/>
      <c r="W18" s="589"/>
      <c r="X18" s="589"/>
      <c r="Y18" s="590"/>
      <c r="Z18" s="641">
        <v>5.6</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10</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3162588</v>
      </c>
      <c r="S20" s="589"/>
      <c r="T20" s="589"/>
      <c r="U20" s="589"/>
      <c r="V20" s="589"/>
      <c r="W20" s="589"/>
      <c r="X20" s="589"/>
      <c r="Y20" s="590"/>
      <c r="Z20" s="641">
        <v>69.400000000000006</v>
      </c>
      <c r="AA20" s="641"/>
      <c r="AB20" s="641"/>
      <c r="AC20" s="641"/>
      <c r="AD20" s="642">
        <v>2907900</v>
      </c>
      <c r="AE20" s="642"/>
      <c r="AF20" s="642"/>
      <c r="AG20" s="642"/>
      <c r="AH20" s="642"/>
      <c r="AI20" s="642"/>
      <c r="AJ20" s="642"/>
      <c r="AK20" s="642"/>
      <c r="AL20" s="611">
        <v>99.6</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4385004</v>
      </c>
      <c r="CS20" s="589"/>
      <c r="CT20" s="589"/>
      <c r="CU20" s="589"/>
      <c r="CV20" s="589"/>
      <c r="CW20" s="589"/>
      <c r="CX20" s="589"/>
      <c r="CY20" s="590"/>
      <c r="CZ20" s="641">
        <v>100</v>
      </c>
      <c r="DA20" s="641"/>
      <c r="DB20" s="641"/>
      <c r="DC20" s="641"/>
      <c r="DD20" s="594">
        <v>540871</v>
      </c>
      <c r="DE20" s="589"/>
      <c r="DF20" s="589"/>
      <c r="DG20" s="589"/>
      <c r="DH20" s="589"/>
      <c r="DI20" s="589"/>
      <c r="DJ20" s="589"/>
      <c r="DK20" s="589"/>
      <c r="DL20" s="589"/>
      <c r="DM20" s="589"/>
      <c r="DN20" s="589"/>
      <c r="DO20" s="589"/>
      <c r="DP20" s="590"/>
      <c r="DQ20" s="594">
        <v>3459448</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908</v>
      </c>
      <c r="S21" s="589"/>
      <c r="T21" s="589"/>
      <c r="U21" s="589"/>
      <c r="V21" s="589"/>
      <c r="W21" s="589"/>
      <c r="X21" s="589"/>
      <c r="Y21" s="590"/>
      <c r="Z21" s="641">
        <v>0</v>
      </c>
      <c r="AA21" s="641"/>
      <c r="AB21" s="641"/>
      <c r="AC21" s="641"/>
      <c r="AD21" s="642">
        <v>908</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12342</v>
      </c>
      <c r="S22" s="589"/>
      <c r="T22" s="589"/>
      <c r="U22" s="589"/>
      <c r="V22" s="589"/>
      <c r="W22" s="589"/>
      <c r="X22" s="589"/>
      <c r="Y22" s="590"/>
      <c r="Z22" s="641">
        <v>0.3</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102561</v>
      </c>
      <c r="S23" s="589"/>
      <c r="T23" s="589"/>
      <c r="U23" s="589"/>
      <c r="V23" s="589"/>
      <c r="W23" s="589"/>
      <c r="X23" s="589"/>
      <c r="Y23" s="590"/>
      <c r="Z23" s="641">
        <v>2.2000000000000002</v>
      </c>
      <c r="AA23" s="641"/>
      <c r="AB23" s="641"/>
      <c r="AC23" s="641"/>
      <c r="AD23" s="642" t="s">
        <v>112</v>
      </c>
      <c r="AE23" s="642"/>
      <c r="AF23" s="642"/>
      <c r="AG23" s="642"/>
      <c r="AH23" s="642"/>
      <c r="AI23" s="642"/>
      <c r="AJ23" s="642"/>
      <c r="AK23" s="642"/>
      <c r="AL23" s="611" t="s">
        <v>112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21529</v>
      </c>
      <c r="S24" s="589"/>
      <c r="T24" s="589"/>
      <c r="U24" s="589"/>
      <c r="V24" s="589"/>
      <c r="W24" s="589"/>
      <c r="X24" s="589"/>
      <c r="Y24" s="590"/>
      <c r="Z24" s="641">
        <v>0.5</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1443187</v>
      </c>
      <c r="CS24" s="639"/>
      <c r="CT24" s="639"/>
      <c r="CU24" s="639"/>
      <c r="CV24" s="639"/>
      <c r="CW24" s="639"/>
      <c r="CX24" s="639"/>
      <c r="CY24" s="686"/>
      <c r="CZ24" s="690">
        <v>32.9</v>
      </c>
      <c r="DA24" s="691"/>
      <c r="DB24" s="691"/>
      <c r="DC24" s="692"/>
      <c r="DD24" s="685">
        <v>1231776</v>
      </c>
      <c r="DE24" s="639"/>
      <c r="DF24" s="639"/>
      <c r="DG24" s="639"/>
      <c r="DH24" s="639"/>
      <c r="DI24" s="639"/>
      <c r="DJ24" s="639"/>
      <c r="DK24" s="686"/>
      <c r="DL24" s="685">
        <v>1223789</v>
      </c>
      <c r="DM24" s="639"/>
      <c r="DN24" s="639"/>
      <c r="DO24" s="639"/>
      <c r="DP24" s="639"/>
      <c r="DQ24" s="639"/>
      <c r="DR24" s="639"/>
      <c r="DS24" s="639"/>
      <c r="DT24" s="639"/>
      <c r="DU24" s="639"/>
      <c r="DV24" s="686"/>
      <c r="DW24" s="687">
        <v>39.799999999999997</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165295</v>
      </c>
      <c r="S25" s="589"/>
      <c r="T25" s="589"/>
      <c r="U25" s="589"/>
      <c r="V25" s="589"/>
      <c r="W25" s="589"/>
      <c r="X25" s="589"/>
      <c r="Y25" s="590"/>
      <c r="Z25" s="641">
        <v>3.6</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736687</v>
      </c>
      <c r="CS25" s="607"/>
      <c r="CT25" s="607"/>
      <c r="CU25" s="607"/>
      <c r="CV25" s="607"/>
      <c r="CW25" s="607"/>
      <c r="CX25" s="607"/>
      <c r="CY25" s="608"/>
      <c r="CZ25" s="591">
        <v>16.8</v>
      </c>
      <c r="DA25" s="609"/>
      <c r="DB25" s="609"/>
      <c r="DC25" s="610"/>
      <c r="DD25" s="594">
        <v>685889</v>
      </c>
      <c r="DE25" s="607"/>
      <c r="DF25" s="607"/>
      <c r="DG25" s="607"/>
      <c r="DH25" s="607"/>
      <c r="DI25" s="607"/>
      <c r="DJ25" s="607"/>
      <c r="DK25" s="608"/>
      <c r="DL25" s="594">
        <v>677902</v>
      </c>
      <c r="DM25" s="607"/>
      <c r="DN25" s="607"/>
      <c r="DO25" s="607"/>
      <c r="DP25" s="607"/>
      <c r="DQ25" s="607"/>
      <c r="DR25" s="607"/>
      <c r="DS25" s="607"/>
      <c r="DT25" s="607"/>
      <c r="DU25" s="607"/>
      <c r="DV25" s="608"/>
      <c r="DW25" s="611">
        <v>22.1</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463317</v>
      </c>
      <c r="CS26" s="589"/>
      <c r="CT26" s="589"/>
      <c r="CU26" s="589"/>
      <c r="CV26" s="589"/>
      <c r="CW26" s="589"/>
      <c r="CX26" s="589"/>
      <c r="CY26" s="590"/>
      <c r="CZ26" s="591">
        <v>10.6</v>
      </c>
      <c r="DA26" s="609"/>
      <c r="DB26" s="609"/>
      <c r="DC26" s="610"/>
      <c r="DD26" s="594">
        <v>417144</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221517</v>
      </c>
      <c r="S27" s="589"/>
      <c r="T27" s="589"/>
      <c r="U27" s="589"/>
      <c r="V27" s="589"/>
      <c r="W27" s="589"/>
      <c r="X27" s="589"/>
      <c r="Y27" s="590"/>
      <c r="Z27" s="641">
        <v>4.9000000000000004</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572680</v>
      </c>
      <c r="BH27" s="589"/>
      <c r="BI27" s="589"/>
      <c r="BJ27" s="589"/>
      <c r="BK27" s="589"/>
      <c r="BL27" s="589"/>
      <c r="BM27" s="589"/>
      <c r="BN27" s="590"/>
      <c r="BO27" s="641">
        <v>100</v>
      </c>
      <c r="BP27" s="641"/>
      <c r="BQ27" s="641"/>
      <c r="BR27" s="641"/>
      <c r="BS27" s="594">
        <v>6598</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177341</v>
      </c>
      <c r="CS27" s="607"/>
      <c r="CT27" s="607"/>
      <c r="CU27" s="607"/>
      <c r="CV27" s="607"/>
      <c r="CW27" s="607"/>
      <c r="CX27" s="607"/>
      <c r="CY27" s="608"/>
      <c r="CZ27" s="591">
        <v>4</v>
      </c>
      <c r="DA27" s="609"/>
      <c r="DB27" s="609"/>
      <c r="DC27" s="610"/>
      <c r="DD27" s="594">
        <v>46696</v>
      </c>
      <c r="DE27" s="607"/>
      <c r="DF27" s="607"/>
      <c r="DG27" s="607"/>
      <c r="DH27" s="607"/>
      <c r="DI27" s="607"/>
      <c r="DJ27" s="607"/>
      <c r="DK27" s="608"/>
      <c r="DL27" s="594">
        <v>46696</v>
      </c>
      <c r="DM27" s="607"/>
      <c r="DN27" s="607"/>
      <c r="DO27" s="607"/>
      <c r="DP27" s="607"/>
      <c r="DQ27" s="607"/>
      <c r="DR27" s="607"/>
      <c r="DS27" s="607"/>
      <c r="DT27" s="607"/>
      <c r="DU27" s="607"/>
      <c r="DV27" s="608"/>
      <c r="DW27" s="611">
        <v>1.5</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71335</v>
      </c>
      <c r="S28" s="589"/>
      <c r="T28" s="589"/>
      <c r="U28" s="589"/>
      <c r="V28" s="589"/>
      <c r="W28" s="589"/>
      <c r="X28" s="589"/>
      <c r="Y28" s="590"/>
      <c r="Z28" s="641">
        <v>1.6</v>
      </c>
      <c r="AA28" s="641"/>
      <c r="AB28" s="641"/>
      <c r="AC28" s="641"/>
      <c r="AD28" s="642">
        <v>10266</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529159</v>
      </c>
      <c r="CS28" s="589"/>
      <c r="CT28" s="589"/>
      <c r="CU28" s="589"/>
      <c r="CV28" s="589"/>
      <c r="CW28" s="589"/>
      <c r="CX28" s="589"/>
      <c r="CY28" s="590"/>
      <c r="CZ28" s="591">
        <v>12.1</v>
      </c>
      <c r="DA28" s="609"/>
      <c r="DB28" s="609"/>
      <c r="DC28" s="610"/>
      <c r="DD28" s="594">
        <v>499191</v>
      </c>
      <c r="DE28" s="589"/>
      <c r="DF28" s="589"/>
      <c r="DG28" s="589"/>
      <c r="DH28" s="589"/>
      <c r="DI28" s="589"/>
      <c r="DJ28" s="589"/>
      <c r="DK28" s="590"/>
      <c r="DL28" s="594">
        <v>499191</v>
      </c>
      <c r="DM28" s="589"/>
      <c r="DN28" s="589"/>
      <c r="DO28" s="589"/>
      <c r="DP28" s="589"/>
      <c r="DQ28" s="589"/>
      <c r="DR28" s="589"/>
      <c r="DS28" s="589"/>
      <c r="DT28" s="589"/>
      <c r="DU28" s="589"/>
      <c r="DV28" s="590"/>
      <c r="DW28" s="611">
        <v>16.2</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37680</v>
      </c>
      <c r="S29" s="589"/>
      <c r="T29" s="589"/>
      <c r="U29" s="589"/>
      <c r="V29" s="589"/>
      <c r="W29" s="589"/>
      <c r="X29" s="589"/>
      <c r="Y29" s="590"/>
      <c r="Z29" s="641">
        <v>0.8</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529159</v>
      </c>
      <c r="CS29" s="607"/>
      <c r="CT29" s="607"/>
      <c r="CU29" s="607"/>
      <c r="CV29" s="607"/>
      <c r="CW29" s="607"/>
      <c r="CX29" s="607"/>
      <c r="CY29" s="608"/>
      <c r="CZ29" s="591">
        <v>12.1</v>
      </c>
      <c r="DA29" s="609"/>
      <c r="DB29" s="609"/>
      <c r="DC29" s="610"/>
      <c r="DD29" s="594">
        <v>499191</v>
      </c>
      <c r="DE29" s="607"/>
      <c r="DF29" s="607"/>
      <c r="DG29" s="607"/>
      <c r="DH29" s="607"/>
      <c r="DI29" s="607"/>
      <c r="DJ29" s="607"/>
      <c r="DK29" s="608"/>
      <c r="DL29" s="594">
        <v>499191</v>
      </c>
      <c r="DM29" s="607"/>
      <c r="DN29" s="607"/>
      <c r="DO29" s="607"/>
      <c r="DP29" s="607"/>
      <c r="DQ29" s="607"/>
      <c r="DR29" s="607"/>
      <c r="DS29" s="607"/>
      <c r="DT29" s="607"/>
      <c r="DU29" s="607"/>
      <c r="DV29" s="608"/>
      <c r="DW29" s="611">
        <v>16.2</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166672</v>
      </c>
      <c r="S30" s="589"/>
      <c r="T30" s="589"/>
      <c r="U30" s="589"/>
      <c r="V30" s="589"/>
      <c r="W30" s="589"/>
      <c r="X30" s="589"/>
      <c r="Y30" s="590"/>
      <c r="Z30" s="641">
        <v>3.7</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99.1</v>
      </c>
      <c r="BH30" s="655"/>
      <c r="BI30" s="655"/>
      <c r="BJ30" s="655"/>
      <c r="BK30" s="655"/>
      <c r="BL30" s="655"/>
      <c r="BM30" s="656">
        <v>95.9</v>
      </c>
      <c r="BN30" s="655"/>
      <c r="BO30" s="655"/>
      <c r="BP30" s="655"/>
      <c r="BQ30" s="657"/>
      <c r="BR30" s="654">
        <v>99</v>
      </c>
      <c r="BS30" s="655"/>
      <c r="BT30" s="655"/>
      <c r="BU30" s="655"/>
      <c r="BV30" s="655"/>
      <c r="BW30" s="655"/>
      <c r="BX30" s="656">
        <v>95.4</v>
      </c>
      <c r="BY30" s="655"/>
      <c r="BZ30" s="655"/>
      <c r="CA30" s="655"/>
      <c r="CB30" s="657"/>
      <c r="CD30" s="660"/>
      <c r="CE30" s="661"/>
      <c r="CF30" s="625" t="s">
        <v>292</v>
      </c>
      <c r="CG30" s="622"/>
      <c r="CH30" s="622"/>
      <c r="CI30" s="622"/>
      <c r="CJ30" s="622"/>
      <c r="CK30" s="622"/>
      <c r="CL30" s="622"/>
      <c r="CM30" s="622"/>
      <c r="CN30" s="622"/>
      <c r="CO30" s="622"/>
      <c r="CP30" s="622"/>
      <c r="CQ30" s="623"/>
      <c r="CR30" s="588">
        <v>467024</v>
      </c>
      <c r="CS30" s="589"/>
      <c r="CT30" s="589"/>
      <c r="CU30" s="589"/>
      <c r="CV30" s="589"/>
      <c r="CW30" s="589"/>
      <c r="CX30" s="589"/>
      <c r="CY30" s="590"/>
      <c r="CZ30" s="591">
        <v>10.7</v>
      </c>
      <c r="DA30" s="609"/>
      <c r="DB30" s="609"/>
      <c r="DC30" s="610"/>
      <c r="DD30" s="594">
        <v>438684</v>
      </c>
      <c r="DE30" s="589"/>
      <c r="DF30" s="589"/>
      <c r="DG30" s="589"/>
      <c r="DH30" s="589"/>
      <c r="DI30" s="589"/>
      <c r="DJ30" s="589"/>
      <c r="DK30" s="590"/>
      <c r="DL30" s="594">
        <v>438684</v>
      </c>
      <c r="DM30" s="589"/>
      <c r="DN30" s="589"/>
      <c r="DO30" s="589"/>
      <c r="DP30" s="589"/>
      <c r="DQ30" s="589"/>
      <c r="DR30" s="589"/>
      <c r="DS30" s="589"/>
      <c r="DT30" s="589"/>
      <c r="DU30" s="589"/>
      <c r="DV30" s="590"/>
      <c r="DW30" s="611">
        <v>14.3</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181871</v>
      </c>
      <c r="S31" s="589"/>
      <c r="T31" s="589"/>
      <c r="U31" s="589"/>
      <c r="V31" s="589"/>
      <c r="W31" s="589"/>
      <c r="X31" s="589"/>
      <c r="Y31" s="590"/>
      <c r="Z31" s="641">
        <v>4</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98.9</v>
      </c>
      <c r="BH31" s="607"/>
      <c r="BI31" s="607"/>
      <c r="BJ31" s="607"/>
      <c r="BK31" s="607"/>
      <c r="BL31" s="607"/>
      <c r="BM31" s="643">
        <v>96.2</v>
      </c>
      <c r="BN31" s="653"/>
      <c r="BO31" s="653"/>
      <c r="BP31" s="653"/>
      <c r="BQ31" s="617"/>
      <c r="BR31" s="652">
        <v>98.8</v>
      </c>
      <c r="BS31" s="607"/>
      <c r="BT31" s="607"/>
      <c r="BU31" s="607"/>
      <c r="BV31" s="607"/>
      <c r="BW31" s="607"/>
      <c r="BX31" s="643">
        <v>95.3</v>
      </c>
      <c r="BY31" s="653"/>
      <c r="BZ31" s="653"/>
      <c r="CA31" s="653"/>
      <c r="CB31" s="617"/>
      <c r="CD31" s="660"/>
      <c r="CE31" s="661"/>
      <c r="CF31" s="625" t="s">
        <v>296</v>
      </c>
      <c r="CG31" s="622"/>
      <c r="CH31" s="622"/>
      <c r="CI31" s="622"/>
      <c r="CJ31" s="622"/>
      <c r="CK31" s="622"/>
      <c r="CL31" s="622"/>
      <c r="CM31" s="622"/>
      <c r="CN31" s="622"/>
      <c r="CO31" s="622"/>
      <c r="CP31" s="622"/>
      <c r="CQ31" s="623"/>
      <c r="CR31" s="588">
        <v>62135</v>
      </c>
      <c r="CS31" s="607"/>
      <c r="CT31" s="607"/>
      <c r="CU31" s="607"/>
      <c r="CV31" s="607"/>
      <c r="CW31" s="607"/>
      <c r="CX31" s="607"/>
      <c r="CY31" s="608"/>
      <c r="CZ31" s="591">
        <v>1.4</v>
      </c>
      <c r="DA31" s="609"/>
      <c r="DB31" s="609"/>
      <c r="DC31" s="610"/>
      <c r="DD31" s="594">
        <v>60507</v>
      </c>
      <c r="DE31" s="607"/>
      <c r="DF31" s="607"/>
      <c r="DG31" s="607"/>
      <c r="DH31" s="607"/>
      <c r="DI31" s="607"/>
      <c r="DJ31" s="607"/>
      <c r="DK31" s="608"/>
      <c r="DL31" s="594">
        <v>60507</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98965</v>
      </c>
      <c r="S32" s="589"/>
      <c r="T32" s="589"/>
      <c r="U32" s="589"/>
      <c r="V32" s="589"/>
      <c r="W32" s="589"/>
      <c r="X32" s="589"/>
      <c r="Y32" s="590"/>
      <c r="Z32" s="641">
        <v>2.2000000000000002</v>
      </c>
      <c r="AA32" s="641"/>
      <c r="AB32" s="641"/>
      <c r="AC32" s="641"/>
      <c r="AD32" s="642">
        <v>133</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99.3</v>
      </c>
      <c r="BH32" s="573"/>
      <c r="BI32" s="573"/>
      <c r="BJ32" s="573"/>
      <c r="BK32" s="573"/>
      <c r="BL32" s="573"/>
      <c r="BM32" s="636">
        <v>94.2</v>
      </c>
      <c r="BN32" s="573"/>
      <c r="BO32" s="573"/>
      <c r="BP32" s="573"/>
      <c r="BQ32" s="630"/>
      <c r="BR32" s="651">
        <v>99.1</v>
      </c>
      <c r="BS32" s="573"/>
      <c r="BT32" s="573"/>
      <c r="BU32" s="573"/>
      <c r="BV32" s="573"/>
      <c r="BW32" s="573"/>
      <c r="BX32" s="636">
        <v>94.4</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315910</v>
      </c>
      <c r="S33" s="589"/>
      <c r="T33" s="589"/>
      <c r="U33" s="589"/>
      <c r="V33" s="589"/>
      <c r="W33" s="589"/>
      <c r="X33" s="589"/>
      <c r="Y33" s="590"/>
      <c r="Z33" s="641">
        <v>6.9</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2390033</v>
      </c>
      <c r="CS33" s="607"/>
      <c r="CT33" s="607"/>
      <c r="CU33" s="607"/>
      <c r="CV33" s="607"/>
      <c r="CW33" s="607"/>
      <c r="CX33" s="607"/>
      <c r="CY33" s="608"/>
      <c r="CZ33" s="591">
        <v>54.5</v>
      </c>
      <c r="DA33" s="609"/>
      <c r="DB33" s="609"/>
      <c r="DC33" s="610"/>
      <c r="DD33" s="594">
        <v>1958077</v>
      </c>
      <c r="DE33" s="607"/>
      <c r="DF33" s="607"/>
      <c r="DG33" s="607"/>
      <c r="DH33" s="607"/>
      <c r="DI33" s="607"/>
      <c r="DJ33" s="607"/>
      <c r="DK33" s="608"/>
      <c r="DL33" s="594">
        <v>1025542</v>
      </c>
      <c r="DM33" s="607"/>
      <c r="DN33" s="607"/>
      <c r="DO33" s="607"/>
      <c r="DP33" s="607"/>
      <c r="DQ33" s="607"/>
      <c r="DR33" s="607"/>
      <c r="DS33" s="607"/>
      <c r="DT33" s="607"/>
      <c r="DU33" s="607"/>
      <c r="DV33" s="608"/>
      <c r="DW33" s="611">
        <v>33.4</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675160</v>
      </c>
      <c r="CS34" s="589"/>
      <c r="CT34" s="589"/>
      <c r="CU34" s="589"/>
      <c r="CV34" s="589"/>
      <c r="CW34" s="589"/>
      <c r="CX34" s="589"/>
      <c r="CY34" s="590"/>
      <c r="CZ34" s="591">
        <v>15.4</v>
      </c>
      <c r="DA34" s="609"/>
      <c r="DB34" s="609"/>
      <c r="DC34" s="610"/>
      <c r="DD34" s="594">
        <v>486467</v>
      </c>
      <c r="DE34" s="589"/>
      <c r="DF34" s="589"/>
      <c r="DG34" s="589"/>
      <c r="DH34" s="589"/>
      <c r="DI34" s="589"/>
      <c r="DJ34" s="589"/>
      <c r="DK34" s="590"/>
      <c r="DL34" s="594">
        <v>458472</v>
      </c>
      <c r="DM34" s="589"/>
      <c r="DN34" s="589"/>
      <c r="DO34" s="589"/>
      <c r="DP34" s="589"/>
      <c r="DQ34" s="589"/>
      <c r="DR34" s="589"/>
      <c r="DS34" s="589"/>
      <c r="DT34" s="589"/>
      <c r="DU34" s="589"/>
      <c r="DV34" s="590"/>
      <c r="DW34" s="611">
        <v>14.9</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154310</v>
      </c>
      <c r="S35" s="589"/>
      <c r="T35" s="589"/>
      <c r="U35" s="589"/>
      <c r="V35" s="589"/>
      <c r="W35" s="589"/>
      <c r="X35" s="589"/>
      <c r="Y35" s="590"/>
      <c r="Z35" s="641">
        <v>3.4</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747979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85709</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168453</v>
      </c>
      <c r="CS35" s="607"/>
      <c r="CT35" s="607"/>
      <c r="CU35" s="607"/>
      <c r="CV35" s="607"/>
      <c r="CW35" s="607"/>
      <c r="CX35" s="607"/>
      <c r="CY35" s="608"/>
      <c r="CZ35" s="591">
        <v>3.8</v>
      </c>
      <c r="DA35" s="609"/>
      <c r="DB35" s="609"/>
      <c r="DC35" s="610"/>
      <c r="DD35" s="594">
        <v>145002</v>
      </c>
      <c r="DE35" s="607"/>
      <c r="DF35" s="607"/>
      <c r="DG35" s="607"/>
      <c r="DH35" s="607"/>
      <c r="DI35" s="607"/>
      <c r="DJ35" s="607"/>
      <c r="DK35" s="608"/>
      <c r="DL35" s="594">
        <v>139395</v>
      </c>
      <c r="DM35" s="607"/>
      <c r="DN35" s="607"/>
      <c r="DO35" s="607"/>
      <c r="DP35" s="607"/>
      <c r="DQ35" s="607"/>
      <c r="DR35" s="607"/>
      <c r="DS35" s="607"/>
      <c r="DT35" s="607"/>
      <c r="DU35" s="607"/>
      <c r="DV35" s="608"/>
      <c r="DW35" s="611">
        <v>4.5</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4559173</v>
      </c>
      <c r="S36" s="629"/>
      <c r="T36" s="629"/>
      <c r="U36" s="629"/>
      <c r="V36" s="629"/>
      <c r="W36" s="629"/>
      <c r="X36" s="629"/>
      <c r="Y36" s="632"/>
      <c r="Z36" s="633">
        <v>100</v>
      </c>
      <c r="AA36" s="633"/>
      <c r="AB36" s="633"/>
      <c r="AC36" s="633"/>
      <c r="AD36" s="634">
        <v>2919207</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292441</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42899</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789147</v>
      </c>
      <c r="CS36" s="589"/>
      <c r="CT36" s="589"/>
      <c r="CU36" s="589"/>
      <c r="CV36" s="589"/>
      <c r="CW36" s="589"/>
      <c r="CX36" s="589"/>
      <c r="CY36" s="590"/>
      <c r="CZ36" s="591">
        <v>18</v>
      </c>
      <c r="DA36" s="609"/>
      <c r="DB36" s="609"/>
      <c r="DC36" s="610"/>
      <c r="DD36" s="594">
        <v>665328</v>
      </c>
      <c r="DE36" s="589"/>
      <c r="DF36" s="589"/>
      <c r="DG36" s="589"/>
      <c r="DH36" s="589"/>
      <c r="DI36" s="589"/>
      <c r="DJ36" s="589"/>
      <c r="DK36" s="590"/>
      <c r="DL36" s="594">
        <v>297310</v>
      </c>
      <c r="DM36" s="589"/>
      <c r="DN36" s="589"/>
      <c r="DO36" s="589"/>
      <c r="DP36" s="589"/>
      <c r="DQ36" s="589"/>
      <c r="DR36" s="589"/>
      <c r="DS36" s="589"/>
      <c r="DT36" s="589"/>
      <c r="DU36" s="589"/>
      <c r="DV36" s="590"/>
      <c r="DW36" s="611">
        <v>9.6999999999999993</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158525</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702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187624</v>
      </c>
      <c r="CS37" s="607"/>
      <c r="CT37" s="607"/>
      <c r="CU37" s="607"/>
      <c r="CV37" s="607"/>
      <c r="CW37" s="607"/>
      <c r="CX37" s="607"/>
      <c r="CY37" s="608"/>
      <c r="CZ37" s="591">
        <v>4.3</v>
      </c>
      <c r="DA37" s="609"/>
      <c r="DB37" s="609"/>
      <c r="DC37" s="610"/>
      <c r="DD37" s="594">
        <v>187624</v>
      </c>
      <c r="DE37" s="607"/>
      <c r="DF37" s="607"/>
      <c r="DG37" s="607"/>
      <c r="DH37" s="607"/>
      <c r="DI37" s="607"/>
      <c r="DJ37" s="607"/>
      <c r="DK37" s="608"/>
      <c r="DL37" s="594">
        <v>187624</v>
      </c>
      <c r="DM37" s="607"/>
      <c r="DN37" s="607"/>
      <c r="DO37" s="607"/>
      <c r="DP37" s="607"/>
      <c r="DQ37" s="607"/>
      <c r="DR37" s="607"/>
      <c r="DS37" s="607"/>
      <c r="DT37" s="607"/>
      <c r="DU37" s="607"/>
      <c r="DV37" s="608"/>
      <c r="DW37" s="611">
        <v>6.1</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60499</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1426</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455538</v>
      </c>
      <c r="CS38" s="589"/>
      <c r="CT38" s="589"/>
      <c r="CU38" s="589"/>
      <c r="CV38" s="589"/>
      <c r="CW38" s="589"/>
      <c r="CX38" s="589"/>
      <c r="CY38" s="590"/>
      <c r="CZ38" s="591">
        <v>10.4</v>
      </c>
      <c r="DA38" s="609"/>
      <c r="DB38" s="609"/>
      <c r="DC38" s="610"/>
      <c r="DD38" s="594">
        <v>425012</v>
      </c>
      <c r="DE38" s="589"/>
      <c r="DF38" s="589"/>
      <c r="DG38" s="589"/>
      <c r="DH38" s="589"/>
      <c r="DI38" s="589"/>
      <c r="DJ38" s="589"/>
      <c r="DK38" s="590"/>
      <c r="DL38" s="594">
        <v>130365</v>
      </c>
      <c r="DM38" s="589"/>
      <c r="DN38" s="589"/>
      <c r="DO38" s="589"/>
      <c r="DP38" s="589"/>
      <c r="DQ38" s="589"/>
      <c r="DR38" s="589"/>
      <c r="DS38" s="589"/>
      <c r="DT38" s="589"/>
      <c r="DU38" s="589"/>
      <c r="DV38" s="590"/>
      <c r="DW38" s="611">
        <v>4.2</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30160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131</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269294</v>
      </c>
      <c r="CS39" s="607"/>
      <c r="CT39" s="607"/>
      <c r="CU39" s="607"/>
      <c r="CV39" s="607"/>
      <c r="CW39" s="607"/>
      <c r="CX39" s="607"/>
      <c r="CY39" s="608"/>
      <c r="CZ39" s="591">
        <v>6.1</v>
      </c>
      <c r="DA39" s="609"/>
      <c r="DB39" s="609"/>
      <c r="DC39" s="610"/>
      <c r="DD39" s="594">
        <v>230342</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84814</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32441</v>
      </c>
      <c r="CS40" s="589"/>
      <c r="CT40" s="589"/>
      <c r="CU40" s="589"/>
      <c r="CV40" s="589"/>
      <c r="CW40" s="589"/>
      <c r="CX40" s="589"/>
      <c r="CY40" s="590"/>
      <c r="CZ40" s="591">
        <v>0.7</v>
      </c>
      <c r="DA40" s="609"/>
      <c r="DB40" s="609"/>
      <c r="DC40" s="610"/>
      <c r="DD40" s="594">
        <v>5926</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121540</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303</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551784</v>
      </c>
      <c r="CS42" s="589"/>
      <c r="CT42" s="589"/>
      <c r="CU42" s="589"/>
      <c r="CV42" s="589"/>
      <c r="CW42" s="589"/>
      <c r="CX42" s="589"/>
      <c r="CY42" s="590"/>
      <c r="CZ42" s="591">
        <v>12.6</v>
      </c>
      <c r="DA42" s="592"/>
      <c r="DB42" s="592"/>
      <c r="DC42" s="593"/>
      <c r="DD42" s="594">
        <v>269595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4100</v>
      </c>
      <c r="CS43" s="607"/>
      <c r="CT43" s="607"/>
      <c r="CU43" s="607"/>
      <c r="CV43" s="607"/>
      <c r="CW43" s="607"/>
      <c r="CX43" s="607"/>
      <c r="CY43" s="608"/>
      <c r="CZ43" s="591">
        <v>0.1</v>
      </c>
      <c r="DA43" s="609"/>
      <c r="DB43" s="609"/>
      <c r="DC43" s="610"/>
      <c r="DD43" s="594">
        <v>4100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288</v>
      </c>
      <c r="CE44" s="602"/>
      <c r="CF44" s="585" t="s">
        <v>337</v>
      </c>
      <c r="CG44" s="586"/>
      <c r="CH44" s="586"/>
      <c r="CI44" s="586"/>
      <c r="CJ44" s="586"/>
      <c r="CK44" s="586"/>
      <c r="CL44" s="586"/>
      <c r="CM44" s="586"/>
      <c r="CN44" s="586"/>
      <c r="CO44" s="586"/>
      <c r="CP44" s="586"/>
      <c r="CQ44" s="587"/>
      <c r="CR44" s="588">
        <v>540871</v>
      </c>
      <c r="CS44" s="589"/>
      <c r="CT44" s="589"/>
      <c r="CU44" s="589"/>
      <c r="CV44" s="589"/>
      <c r="CW44" s="589"/>
      <c r="CX44" s="589"/>
      <c r="CY44" s="590"/>
      <c r="CZ44" s="591">
        <v>12.3</v>
      </c>
      <c r="DA44" s="592"/>
      <c r="DB44" s="592"/>
      <c r="DC44" s="593"/>
      <c r="DD44" s="594">
        <v>258682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165534</v>
      </c>
      <c r="CS45" s="607"/>
      <c r="CT45" s="607"/>
      <c r="CU45" s="607"/>
      <c r="CV45" s="607"/>
      <c r="CW45" s="607"/>
      <c r="CX45" s="607"/>
      <c r="CY45" s="608"/>
      <c r="CZ45" s="591">
        <v>3.8</v>
      </c>
      <c r="DA45" s="609"/>
      <c r="DB45" s="609"/>
      <c r="DC45" s="610"/>
      <c r="DD45" s="594">
        <v>19898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375337</v>
      </c>
      <c r="CS46" s="589"/>
      <c r="CT46" s="589"/>
      <c r="CU46" s="589"/>
      <c r="CV46" s="589"/>
      <c r="CW46" s="589"/>
      <c r="CX46" s="589"/>
      <c r="CY46" s="590"/>
      <c r="CZ46" s="591">
        <v>8.6</v>
      </c>
      <c r="DA46" s="592"/>
      <c r="DB46" s="592"/>
      <c r="DC46" s="593"/>
      <c r="DD46" s="594">
        <v>238784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10913</v>
      </c>
      <c r="CS47" s="607"/>
      <c r="CT47" s="607"/>
      <c r="CU47" s="607"/>
      <c r="CV47" s="607"/>
      <c r="CW47" s="607"/>
      <c r="CX47" s="607"/>
      <c r="CY47" s="608"/>
      <c r="CZ47" s="591">
        <v>0.2</v>
      </c>
      <c r="DA47" s="609"/>
      <c r="DB47" s="609"/>
      <c r="DC47" s="610"/>
      <c r="DD47" s="594">
        <v>10913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4385004</v>
      </c>
      <c r="CS49" s="573"/>
      <c r="CT49" s="573"/>
      <c r="CU49" s="573"/>
      <c r="CV49" s="573"/>
      <c r="CW49" s="573"/>
      <c r="CX49" s="573"/>
      <c r="CY49" s="574"/>
      <c r="CZ49" s="575">
        <v>100</v>
      </c>
      <c r="DA49" s="576"/>
      <c r="DB49" s="576"/>
      <c r="DC49" s="577"/>
      <c r="DD49" s="578">
        <v>3459448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4559</v>
      </c>
      <c r="R7" s="1101"/>
      <c r="S7" s="1101"/>
      <c r="T7" s="1101"/>
      <c r="U7" s="1101"/>
      <c r="V7" s="1101">
        <v>4385</v>
      </c>
      <c r="W7" s="1101"/>
      <c r="X7" s="1101"/>
      <c r="Y7" s="1101"/>
      <c r="Z7" s="1101"/>
      <c r="AA7" s="1101">
        <v>174</v>
      </c>
      <c r="AB7" s="1101"/>
      <c r="AC7" s="1101"/>
      <c r="AD7" s="1101"/>
      <c r="AE7" s="1102"/>
      <c r="AF7" s="1103">
        <v>162</v>
      </c>
      <c r="AG7" s="1104"/>
      <c r="AH7" s="1104"/>
      <c r="AI7" s="1104"/>
      <c r="AJ7" s="1105"/>
      <c r="AK7" s="1087">
        <v>167</v>
      </c>
      <c r="AL7" s="1088"/>
      <c r="AM7" s="1088"/>
      <c r="AN7" s="1088"/>
      <c r="AO7" s="1088"/>
      <c r="AP7" s="1088">
        <v>4042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538</v>
      </c>
      <c r="BT7" s="1092"/>
      <c r="BU7" s="1092"/>
      <c r="BV7" s="1092"/>
      <c r="BW7" s="1092"/>
      <c r="BX7" s="1092"/>
      <c r="BY7" s="1092"/>
      <c r="BZ7" s="1092"/>
      <c r="CA7" s="1092"/>
      <c r="CB7" s="1092"/>
      <c r="CC7" s="1092"/>
      <c r="CD7" s="1092"/>
      <c r="CE7" s="1092"/>
      <c r="CF7" s="1092"/>
      <c r="CG7" s="1093"/>
      <c r="CH7" s="1084">
        <v>-2</v>
      </c>
      <c r="CI7" s="1085"/>
      <c r="CJ7" s="1085"/>
      <c r="CK7" s="1085"/>
      <c r="CL7" s="1086"/>
      <c r="CM7" s="1084">
        <v>33</v>
      </c>
      <c r="CN7" s="1085"/>
      <c r="CO7" s="1085"/>
      <c r="CP7" s="1085"/>
      <c r="CQ7" s="1086"/>
      <c r="CR7" s="1084">
        <v>32</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4559</v>
      </c>
      <c r="R23" s="1065"/>
      <c r="S23" s="1065"/>
      <c r="T23" s="1065"/>
      <c r="U23" s="1065"/>
      <c r="V23" s="1065">
        <v>4385</v>
      </c>
      <c r="W23" s="1065"/>
      <c r="X23" s="1065"/>
      <c r="Y23" s="1065"/>
      <c r="Z23" s="1065"/>
      <c r="AA23" s="1065">
        <v>174</v>
      </c>
      <c r="AB23" s="1065"/>
      <c r="AC23" s="1065"/>
      <c r="AD23" s="1065"/>
      <c r="AE23" s="1066"/>
      <c r="AF23" s="1067">
        <v>162</v>
      </c>
      <c r="AG23" s="1065"/>
      <c r="AH23" s="1065"/>
      <c r="AI23" s="1065"/>
      <c r="AJ23" s="1068"/>
      <c r="AK23" s="1069"/>
      <c r="AL23" s="1070"/>
      <c r="AM23" s="1070"/>
      <c r="AN23" s="1070"/>
      <c r="AO23" s="1070"/>
      <c r="AP23" s="1065">
        <v>4042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736</v>
      </c>
      <c r="R28" s="1050"/>
      <c r="S28" s="1050"/>
      <c r="T28" s="1050"/>
      <c r="U28" s="1050"/>
      <c r="V28" s="1050">
        <v>650</v>
      </c>
      <c r="W28" s="1050"/>
      <c r="X28" s="1050"/>
      <c r="Y28" s="1050"/>
      <c r="Z28" s="1050"/>
      <c r="AA28" s="1050">
        <v>86</v>
      </c>
      <c r="AB28" s="1050"/>
      <c r="AC28" s="1050"/>
      <c r="AD28" s="1050"/>
      <c r="AE28" s="1051"/>
      <c r="AF28" s="1052">
        <v>86</v>
      </c>
      <c r="AG28" s="1050"/>
      <c r="AH28" s="1050"/>
      <c r="AI28" s="1050"/>
      <c r="AJ28" s="1053"/>
      <c r="AK28" s="1054">
        <v>64</v>
      </c>
      <c r="AL28" s="1042"/>
      <c r="AM28" s="1042"/>
      <c r="AN28" s="1042"/>
      <c r="AO28" s="1042"/>
      <c r="AP28" s="1042" t="s">
        <v>531</v>
      </c>
      <c r="AQ28" s="1042"/>
      <c r="AR28" s="1042"/>
      <c r="AS28" s="1042"/>
      <c r="AT28" s="1042"/>
      <c r="AU28" s="1042" t="s">
        <v>532</v>
      </c>
      <c r="AV28" s="1042"/>
      <c r="AW28" s="1042"/>
      <c r="AX28" s="1042"/>
      <c r="AY28" s="1042"/>
      <c r="AZ28" s="1043" t="s">
        <v>532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280</v>
      </c>
      <c r="R29" s="1040"/>
      <c r="S29" s="1040"/>
      <c r="T29" s="1040"/>
      <c r="U29" s="1040"/>
      <c r="V29" s="1040">
        <v>251</v>
      </c>
      <c r="W29" s="1040"/>
      <c r="X29" s="1040"/>
      <c r="Y29" s="1040"/>
      <c r="Z29" s="1040"/>
      <c r="AA29" s="1040">
        <v>29</v>
      </c>
      <c r="AB29" s="1040"/>
      <c r="AC29" s="1040"/>
      <c r="AD29" s="1040"/>
      <c r="AE29" s="1041"/>
      <c r="AF29" s="1015">
        <v>29</v>
      </c>
      <c r="AG29" s="1016"/>
      <c r="AH29" s="1016"/>
      <c r="AI29" s="1016"/>
      <c r="AJ29" s="1017"/>
      <c r="AK29" s="976">
        <v>43</v>
      </c>
      <c r="AL29" s="967"/>
      <c r="AM29" s="967"/>
      <c r="AN29" s="967"/>
      <c r="AO29" s="967"/>
      <c r="AP29" s="967" t="s">
        <v>532</v>
      </c>
      <c r="AQ29" s="967"/>
      <c r="AR29" s="967"/>
      <c r="AS29" s="967"/>
      <c r="AT29" s="967"/>
      <c r="AU29" s="967" t="s">
        <v>532</v>
      </c>
      <c r="AV29" s="967"/>
      <c r="AW29" s="967"/>
      <c r="AX29" s="967"/>
      <c r="AY29" s="967"/>
      <c r="AZ29" s="1038" t="s">
        <v>532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64</v>
      </c>
      <c r="R30" s="1040"/>
      <c r="S30" s="1040"/>
      <c r="T30" s="1040"/>
      <c r="U30" s="1040"/>
      <c r="V30" s="1040">
        <v>63</v>
      </c>
      <c r="W30" s="1040"/>
      <c r="X30" s="1040"/>
      <c r="Y30" s="1040"/>
      <c r="Z30" s="1040"/>
      <c r="AA30" s="1040">
        <v>1</v>
      </c>
      <c r="AB30" s="1040"/>
      <c r="AC30" s="1040"/>
      <c r="AD30" s="1040"/>
      <c r="AE30" s="1041"/>
      <c r="AF30" s="1015">
        <v>1</v>
      </c>
      <c r="AG30" s="1016"/>
      <c r="AH30" s="1016"/>
      <c r="AI30" s="1016"/>
      <c r="AJ30" s="1017"/>
      <c r="AK30" s="976">
        <v>17</v>
      </c>
      <c r="AL30" s="967"/>
      <c r="AM30" s="967"/>
      <c r="AN30" s="967"/>
      <c r="AO30" s="967"/>
      <c r="AP30" s="967" t="s">
        <v>532</v>
      </c>
      <c r="AQ30" s="967"/>
      <c r="AR30" s="967"/>
      <c r="AS30" s="967"/>
      <c r="AT30" s="967"/>
      <c r="AU30" s="967" t="s">
        <v>532</v>
      </c>
      <c r="AV30" s="967"/>
      <c r="AW30" s="967"/>
      <c r="AX30" s="967"/>
      <c r="AY30" s="967"/>
      <c r="AZ30" s="1038" t="s">
        <v>532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45</v>
      </c>
      <c r="R31" s="1040"/>
      <c r="S31" s="1040"/>
      <c r="T31" s="1040"/>
      <c r="U31" s="1040"/>
      <c r="V31" s="1040">
        <v>41</v>
      </c>
      <c r="W31" s="1040"/>
      <c r="X31" s="1040"/>
      <c r="Y31" s="1040"/>
      <c r="Z31" s="1040"/>
      <c r="AA31" s="1040">
        <v>4</v>
      </c>
      <c r="AB31" s="1040"/>
      <c r="AC31" s="1040"/>
      <c r="AD31" s="1040"/>
      <c r="AE31" s="1041"/>
      <c r="AF31" s="1015">
        <v>4</v>
      </c>
      <c r="AG31" s="1016"/>
      <c r="AH31" s="1016"/>
      <c r="AI31" s="1016"/>
      <c r="AJ31" s="1017"/>
      <c r="AK31" s="976">
        <v>30</v>
      </c>
      <c r="AL31" s="967"/>
      <c r="AM31" s="967"/>
      <c r="AN31" s="967"/>
      <c r="AO31" s="967"/>
      <c r="AP31" s="967" t="s">
        <v>532</v>
      </c>
      <c r="AQ31" s="967"/>
      <c r="AR31" s="967"/>
      <c r="AS31" s="967"/>
      <c r="AT31" s="967"/>
      <c r="AU31" s="967" t="s">
        <v>532</v>
      </c>
      <c r="AV31" s="967"/>
      <c r="AW31" s="967"/>
      <c r="AX31" s="967"/>
      <c r="AY31" s="967"/>
      <c r="AZ31" s="1038" t="s">
        <v>532</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611</v>
      </c>
      <c r="R32" s="1040"/>
      <c r="S32" s="1040"/>
      <c r="T32" s="1040"/>
      <c r="U32" s="1040"/>
      <c r="V32" s="1040">
        <v>599</v>
      </c>
      <c r="W32" s="1040"/>
      <c r="X32" s="1040"/>
      <c r="Y32" s="1040"/>
      <c r="Z32" s="1040"/>
      <c r="AA32" s="1040">
        <v>12</v>
      </c>
      <c r="AB32" s="1040"/>
      <c r="AC32" s="1040"/>
      <c r="AD32" s="1040"/>
      <c r="AE32" s="1041"/>
      <c r="AF32" s="1015">
        <v>297</v>
      </c>
      <c r="AG32" s="1016"/>
      <c r="AH32" s="1016"/>
      <c r="AI32" s="1016"/>
      <c r="AJ32" s="1017"/>
      <c r="AK32" s="976">
        <v>313</v>
      </c>
      <c r="AL32" s="967"/>
      <c r="AM32" s="967"/>
      <c r="AN32" s="967"/>
      <c r="AO32" s="967"/>
      <c r="AP32" s="967">
        <v>1112</v>
      </c>
      <c r="AQ32" s="967"/>
      <c r="AR32" s="967"/>
      <c r="AS32" s="967"/>
      <c r="AT32" s="967"/>
      <c r="AU32" s="967">
        <v>555</v>
      </c>
      <c r="AV32" s="967"/>
      <c r="AW32" s="967"/>
      <c r="AX32" s="967"/>
      <c r="AY32" s="967"/>
      <c r="AZ32" s="1038" t="s">
        <v>533</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386</v>
      </c>
      <c r="C33" s="1034"/>
      <c r="D33" s="1034"/>
      <c r="E33" s="1034"/>
      <c r="F33" s="1034"/>
      <c r="G33" s="1034"/>
      <c r="H33" s="1034"/>
      <c r="I33" s="1034"/>
      <c r="J33" s="1034"/>
      <c r="K33" s="1034"/>
      <c r="L33" s="1034"/>
      <c r="M33" s="1034"/>
      <c r="N33" s="1034"/>
      <c r="O33" s="1034"/>
      <c r="P33" s="1035"/>
      <c r="Q33" s="1039">
        <v>407</v>
      </c>
      <c r="R33" s="1040"/>
      <c r="S33" s="1040"/>
      <c r="T33" s="1040"/>
      <c r="U33" s="1040"/>
      <c r="V33" s="1040">
        <v>406</v>
      </c>
      <c r="W33" s="1040"/>
      <c r="X33" s="1040"/>
      <c r="Y33" s="1040"/>
      <c r="Z33" s="1040"/>
      <c r="AA33" s="1040">
        <v>1</v>
      </c>
      <c r="AB33" s="1040"/>
      <c r="AC33" s="1040"/>
      <c r="AD33" s="1040"/>
      <c r="AE33" s="1041"/>
      <c r="AF33" s="1015">
        <v>1</v>
      </c>
      <c r="AG33" s="1016"/>
      <c r="AH33" s="1016"/>
      <c r="AI33" s="1016"/>
      <c r="AJ33" s="1017"/>
      <c r="AK33" s="976">
        <v>60</v>
      </c>
      <c r="AL33" s="967"/>
      <c r="AM33" s="967"/>
      <c r="AN33" s="967"/>
      <c r="AO33" s="967"/>
      <c r="AP33" s="967">
        <v>1114</v>
      </c>
      <c r="AQ33" s="967"/>
      <c r="AR33" s="967"/>
      <c r="AS33" s="967"/>
      <c r="AT33" s="967"/>
      <c r="AU33" s="967">
        <v>560</v>
      </c>
      <c r="AV33" s="967"/>
      <c r="AW33" s="967"/>
      <c r="AX33" s="967"/>
      <c r="AY33" s="967"/>
      <c r="AZ33" s="1038" t="s">
        <v>533</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388</v>
      </c>
      <c r="C34" s="1034"/>
      <c r="D34" s="1034"/>
      <c r="E34" s="1034"/>
      <c r="F34" s="1034"/>
      <c r="G34" s="1034"/>
      <c r="H34" s="1034"/>
      <c r="I34" s="1034"/>
      <c r="J34" s="1034"/>
      <c r="K34" s="1034"/>
      <c r="L34" s="1034"/>
      <c r="M34" s="1034"/>
      <c r="N34" s="1034"/>
      <c r="O34" s="1034"/>
      <c r="P34" s="1035"/>
      <c r="Q34" s="1039">
        <v>376</v>
      </c>
      <c r="R34" s="1040"/>
      <c r="S34" s="1040"/>
      <c r="T34" s="1040"/>
      <c r="U34" s="1040"/>
      <c r="V34" s="1040">
        <v>373</v>
      </c>
      <c r="W34" s="1040"/>
      <c r="X34" s="1040"/>
      <c r="Y34" s="1040"/>
      <c r="Z34" s="1040"/>
      <c r="AA34" s="1040">
        <v>3</v>
      </c>
      <c r="AB34" s="1040"/>
      <c r="AC34" s="1040"/>
      <c r="AD34" s="1040"/>
      <c r="AE34" s="1041"/>
      <c r="AF34" s="1015">
        <v>3</v>
      </c>
      <c r="AG34" s="1016"/>
      <c r="AH34" s="1016"/>
      <c r="AI34" s="1016"/>
      <c r="AJ34" s="1017"/>
      <c r="AK34" s="976">
        <v>159</v>
      </c>
      <c r="AL34" s="967"/>
      <c r="AM34" s="967"/>
      <c r="AN34" s="967"/>
      <c r="AO34" s="967"/>
      <c r="AP34" s="967">
        <v>1095</v>
      </c>
      <c r="AQ34" s="967"/>
      <c r="AR34" s="967"/>
      <c r="AS34" s="967"/>
      <c r="AT34" s="967"/>
      <c r="AU34" s="967">
        <v>1095</v>
      </c>
      <c r="AV34" s="967"/>
      <c r="AW34" s="967"/>
      <c r="AX34" s="967"/>
      <c r="AY34" s="967"/>
      <c r="AZ34" s="1038" t="s">
        <v>533</v>
      </c>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421</v>
      </c>
      <c r="AG63" s="955"/>
      <c r="AH63" s="955"/>
      <c r="AI63" s="955"/>
      <c r="AJ63" s="1026"/>
      <c r="AK63" s="1027"/>
      <c r="AL63" s="959"/>
      <c r="AM63" s="959"/>
      <c r="AN63" s="959"/>
      <c r="AO63" s="959"/>
      <c r="AP63" s="955">
        <v>3321</v>
      </c>
      <c r="AQ63" s="955"/>
      <c r="AR63" s="955"/>
      <c r="AS63" s="955"/>
      <c r="AT63" s="955"/>
      <c r="AU63" s="955">
        <v>2210</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534</v>
      </c>
      <c r="C68" s="982"/>
      <c r="D68" s="982"/>
      <c r="E68" s="982"/>
      <c r="F68" s="982"/>
      <c r="G68" s="982"/>
      <c r="H68" s="982"/>
      <c r="I68" s="982"/>
      <c r="J68" s="982"/>
      <c r="K68" s="982"/>
      <c r="L68" s="982"/>
      <c r="M68" s="982"/>
      <c r="N68" s="982"/>
      <c r="O68" s="982"/>
      <c r="P68" s="983"/>
      <c r="Q68" s="984">
        <v>1165</v>
      </c>
      <c r="R68" s="978"/>
      <c r="S68" s="978"/>
      <c r="T68" s="978"/>
      <c r="U68" s="978"/>
      <c r="V68" s="978">
        <v>1149</v>
      </c>
      <c r="W68" s="978"/>
      <c r="X68" s="978"/>
      <c r="Y68" s="978"/>
      <c r="Z68" s="978"/>
      <c r="AA68" s="978">
        <v>16</v>
      </c>
      <c r="AB68" s="978"/>
      <c r="AC68" s="978"/>
      <c r="AD68" s="978"/>
      <c r="AE68" s="978"/>
      <c r="AF68" s="978">
        <v>16</v>
      </c>
      <c r="AG68" s="978"/>
      <c r="AH68" s="978"/>
      <c r="AI68" s="978"/>
      <c r="AJ68" s="978"/>
      <c r="AK68" s="978" t="s">
        <v>541</v>
      </c>
      <c r="AL68" s="978"/>
      <c r="AM68" s="978"/>
      <c r="AN68" s="978"/>
      <c r="AO68" s="978"/>
      <c r="AP68" s="978" t="s">
        <v>540</v>
      </c>
      <c r="AQ68" s="978"/>
      <c r="AR68" s="978"/>
      <c r="AS68" s="978"/>
      <c r="AT68" s="978"/>
      <c r="AU68" s="978" t="s">
        <v>540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535</v>
      </c>
      <c r="C69" s="971"/>
      <c r="D69" s="971"/>
      <c r="E69" s="971"/>
      <c r="F69" s="971"/>
      <c r="G69" s="971"/>
      <c r="H69" s="971"/>
      <c r="I69" s="971"/>
      <c r="J69" s="971"/>
      <c r="K69" s="971"/>
      <c r="L69" s="971"/>
      <c r="M69" s="971"/>
      <c r="N69" s="971"/>
      <c r="O69" s="971"/>
      <c r="P69" s="972"/>
      <c r="Q69" s="973">
        <v>320</v>
      </c>
      <c r="R69" s="967"/>
      <c r="S69" s="967"/>
      <c r="T69" s="967"/>
      <c r="U69" s="967"/>
      <c r="V69" s="967">
        <v>297</v>
      </c>
      <c r="W69" s="967"/>
      <c r="X69" s="967"/>
      <c r="Y69" s="967"/>
      <c r="Z69" s="967"/>
      <c r="AA69" s="967">
        <v>23</v>
      </c>
      <c r="AB69" s="967"/>
      <c r="AC69" s="967"/>
      <c r="AD69" s="967"/>
      <c r="AE69" s="967"/>
      <c r="AF69" s="967">
        <v>23</v>
      </c>
      <c r="AG69" s="967"/>
      <c r="AH69" s="967"/>
      <c r="AI69" s="967"/>
      <c r="AJ69" s="967"/>
      <c r="AK69" s="967" t="s">
        <v>540</v>
      </c>
      <c r="AL69" s="967"/>
      <c r="AM69" s="967"/>
      <c r="AN69" s="967"/>
      <c r="AO69" s="967"/>
      <c r="AP69" s="967">
        <v>2264</v>
      </c>
      <c r="AQ69" s="967"/>
      <c r="AR69" s="967"/>
      <c r="AS69" s="967"/>
      <c r="AT69" s="967"/>
      <c r="AU69" s="967">
        <v>204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536</v>
      </c>
      <c r="C70" s="971"/>
      <c r="D70" s="971"/>
      <c r="E70" s="971"/>
      <c r="F70" s="971"/>
      <c r="G70" s="971"/>
      <c r="H70" s="971"/>
      <c r="I70" s="971"/>
      <c r="J70" s="971"/>
      <c r="K70" s="971"/>
      <c r="L70" s="971"/>
      <c r="M70" s="971"/>
      <c r="N70" s="971"/>
      <c r="O70" s="971"/>
      <c r="P70" s="972"/>
      <c r="Q70" s="973">
        <v>16</v>
      </c>
      <c r="R70" s="967"/>
      <c r="S70" s="967"/>
      <c r="T70" s="967"/>
      <c r="U70" s="967"/>
      <c r="V70" s="967">
        <v>15</v>
      </c>
      <c r="W70" s="967"/>
      <c r="X70" s="967"/>
      <c r="Y70" s="967"/>
      <c r="Z70" s="967"/>
      <c r="AA70" s="967">
        <v>1</v>
      </c>
      <c r="AB70" s="967"/>
      <c r="AC70" s="967"/>
      <c r="AD70" s="967"/>
      <c r="AE70" s="967"/>
      <c r="AF70" s="967">
        <v>1</v>
      </c>
      <c r="AG70" s="967"/>
      <c r="AH70" s="967"/>
      <c r="AI70" s="967"/>
      <c r="AJ70" s="967"/>
      <c r="AK70" s="967" t="s">
        <v>539</v>
      </c>
      <c r="AL70" s="967"/>
      <c r="AM70" s="967"/>
      <c r="AN70" s="967"/>
      <c r="AO70" s="967"/>
      <c r="AP70" s="967" t="s">
        <v>540</v>
      </c>
      <c r="AQ70" s="967"/>
      <c r="AR70" s="967"/>
      <c r="AS70" s="967"/>
      <c r="AT70" s="967"/>
      <c r="AU70" s="967" t="s">
        <v>540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537</v>
      </c>
      <c r="C71" s="971"/>
      <c r="D71" s="971"/>
      <c r="E71" s="971"/>
      <c r="F71" s="971"/>
      <c r="G71" s="971"/>
      <c r="H71" s="971"/>
      <c r="I71" s="971"/>
      <c r="J71" s="971"/>
      <c r="K71" s="971"/>
      <c r="L71" s="971"/>
      <c r="M71" s="971"/>
      <c r="N71" s="971"/>
      <c r="O71" s="971"/>
      <c r="P71" s="972"/>
      <c r="Q71" s="973">
        <v>2392</v>
      </c>
      <c r="R71" s="967"/>
      <c r="S71" s="967"/>
      <c r="T71" s="967"/>
      <c r="U71" s="967"/>
      <c r="V71" s="967">
        <v>2402</v>
      </c>
      <c r="W71" s="967"/>
      <c r="X71" s="967"/>
      <c r="Y71" s="967"/>
      <c r="Z71" s="967"/>
      <c r="AA71" s="967">
        <v>-10</v>
      </c>
      <c r="AB71" s="967"/>
      <c r="AC71" s="967"/>
      <c r="AD71" s="967"/>
      <c r="AE71" s="967"/>
      <c r="AF71" s="967">
        <v>646</v>
      </c>
      <c r="AG71" s="967"/>
      <c r="AH71" s="967"/>
      <c r="AI71" s="967"/>
      <c r="AJ71" s="967"/>
      <c r="AK71" s="967" t="s">
        <v>540</v>
      </c>
      <c r="AL71" s="967"/>
      <c r="AM71" s="967"/>
      <c r="AN71" s="967"/>
      <c r="AO71" s="967"/>
      <c r="AP71" s="967">
        <v>3796</v>
      </c>
      <c r="AQ71" s="967"/>
      <c r="AR71" s="967"/>
      <c r="AS71" s="967"/>
      <c r="AT71" s="967"/>
      <c r="AU71" s="967" t="s">
        <v>540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686</v>
      </c>
      <c r="AG88" s="955"/>
      <c r="AH88" s="955"/>
      <c r="AI88" s="955"/>
      <c r="AJ88" s="955"/>
      <c r="AK88" s="959"/>
      <c r="AL88" s="959"/>
      <c r="AM88" s="959"/>
      <c r="AN88" s="959"/>
      <c r="AO88" s="959"/>
      <c r="AP88" s="955">
        <v>6060</v>
      </c>
      <c r="AQ88" s="955"/>
      <c r="AR88" s="955"/>
      <c r="AS88" s="955"/>
      <c r="AT88" s="955"/>
      <c r="AU88" s="955">
        <v>204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32</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588937</v>
      </c>
      <c r="AB110" s="873"/>
      <c r="AC110" s="873"/>
      <c r="AD110" s="873"/>
      <c r="AE110" s="874"/>
      <c r="AF110" s="875">
        <v>557154</v>
      </c>
      <c r="AG110" s="873"/>
      <c r="AH110" s="873"/>
      <c r="AI110" s="873"/>
      <c r="AJ110" s="874"/>
      <c r="AK110" s="875">
        <v>529159</v>
      </c>
      <c r="AL110" s="873"/>
      <c r="AM110" s="873"/>
      <c r="AN110" s="873"/>
      <c r="AO110" s="874"/>
      <c r="AP110" s="876">
        <v>21.6</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4260491</v>
      </c>
      <c r="BR110" s="800"/>
      <c r="BS110" s="800"/>
      <c r="BT110" s="800"/>
      <c r="BU110" s="800"/>
      <c r="BV110" s="800">
        <v>4193501</v>
      </c>
      <c r="BW110" s="800"/>
      <c r="BX110" s="800"/>
      <c r="BY110" s="800"/>
      <c r="BZ110" s="800"/>
      <c r="CA110" s="800">
        <v>4042387</v>
      </c>
      <c r="CB110" s="800"/>
      <c r="CC110" s="800"/>
      <c r="CD110" s="800"/>
      <c r="CE110" s="800"/>
      <c r="CF110" s="861">
        <v>165</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119054</v>
      </c>
      <c r="BR111" s="771"/>
      <c r="BS111" s="771"/>
      <c r="BT111" s="771"/>
      <c r="BU111" s="771"/>
      <c r="BV111" s="771">
        <v>90386</v>
      </c>
      <c r="BW111" s="771"/>
      <c r="BX111" s="771"/>
      <c r="BY111" s="771"/>
      <c r="BZ111" s="771"/>
      <c r="CA111" s="771">
        <v>60456</v>
      </c>
      <c r="CB111" s="771"/>
      <c r="CC111" s="771"/>
      <c r="CD111" s="771"/>
      <c r="CE111" s="771"/>
      <c r="CF111" s="848">
        <v>2.5</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1408338</v>
      </c>
      <c r="BR112" s="771"/>
      <c r="BS112" s="771"/>
      <c r="BT112" s="771"/>
      <c r="BU112" s="771"/>
      <c r="BV112" s="771">
        <v>1466630</v>
      </c>
      <c r="BW112" s="771"/>
      <c r="BX112" s="771"/>
      <c r="BY112" s="771"/>
      <c r="BZ112" s="771"/>
      <c r="CA112" s="771">
        <v>2276699</v>
      </c>
      <c r="CB112" s="771"/>
      <c r="CC112" s="771"/>
      <c r="CD112" s="771"/>
      <c r="CE112" s="771"/>
      <c r="CF112" s="848">
        <v>92.9</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192196</v>
      </c>
      <c r="AB113" s="909"/>
      <c r="AC113" s="909"/>
      <c r="AD113" s="909"/>
      <c r="AE113" s="910"/>
      <c r="AF113" s="911">
        <v>180725</v>
      </c>
      <c r="AG113" s="909"/>
      <c r="AH113" s="909"/>
      <c r="AI113" s="909"/>
      <c r="AJ113" s="910"/>
      <c r="AK113" s="911">
        <v>189496</v>
      </c>
      <c r="AL113" s="909"/>
      <c r="AM113" s="909"/>
      <c r="AN113" s="909"/>
      <c r="AO113" s="910"/>
      <c r="AP113" s="912">
        <v>7.7</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193062</v>
      </c>
      <c r="BR113" s="771"/>
      <c r="BS113" s="771"/>
      <c r="BT113" s="771"/>
      <c r="BU113" s="771"/>
      <c r="BV113" s="771">
        <v>204339</v>
      </c>
      <c r="BW113" s="771"/>
      <c r="BX113" s="771"/>
      <c r="BY113" s="771"/>
      <c r="BZ113" s="771"/>
      <c r="CA113" s="771">
        <v>203914</v>
      </c>
      <c r="CB113" s="771"/>
      <c r="CC113" s="771"/>
      <c r="CD113" s="771"/>
      <c r="CE113" s="771"/>
      <c r="CF113" s="848">
        <v>8.3000000000000007</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989</v>
      </c>
      <c r="AB114" s="784"/>
      <c r="AC114" s="784"/>
      <c r="AD114" s="784"/>
      <c r="AE114" s="785"/>
      <c r="AF114" s="786">
        <v>1510</v>
      </c>
      <c r="AG114" s="784"/>
      <c r="AH114" s="784"/>
      <c r="AI114" s="784"/>
      <c r="AJ114" s="785"/>
      <c r="AK114" s="786">
        <v>2100</v>
      </c>
      <c r="AL114" s="784"/>
      <c r="AM114" s="784"/>
      <c r="AN114" s="784"/>
      <c r="AO114" s="785"/>
      <c r="AP114" s="754">
        <v>0.1</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841218</v>
      </c>
      <c r="BR114" s="771"/>
      <c r="BS114" s="771"/>
      <c r="BT114" s="771"/>
      <c r="BU114" s="771"/>
      <c r="BV114" s="771">
        <v>853491</v>
      </c>
      <c r="BW114" s="771"/>
      <c r="BX114" s="771"/>
      <c r="BY114" s="771"/>
      <c r="BZ114" s="771"/>
      <c r="CA114" s="771">
        <v>816114</v>
      </c>
      <c r="CB114" s="771"/>
      <c r="CC114" s="771"/>
      <c r="CD114" s="771"/>
      <c r="CE114" s="771"/>
      <c r="CF114" s="848">
        <v>33.299999999999997</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101254</v>
      </c>
      <c r="DH114" s="784"/>
      <c r="DI114" s="784"/>
      <c r="DJ114" s="784"/>
      <c r="DK114" s="785"/>
      <c r="DL114" s="786">
        <v>81486</v>
      </c>
      <c r="DM114" s="784"/>
      <c r="DN114" s="784"/>
      <c r="DO114" s="784"/>
      <c r="DP114" s="785"/>
      <c r="DQ114" s="786">
        <v>60456</v>
      </c>
      <c r="DR114" s="784"/>
      <c r="DS114" s="784"/>
      <c r="DT114" s="784"/>
      <c r="DU114" s="785"/>
      <c r="DV114" s="754">
        <v>2.5</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30545</v>
      </c>
      <c r="AB115" s="909"/>
      <c r="AC115" s="909"/>
      <c r="AD115" s="909"/>
      <c r="AE115" s="910"/>
      <c r="AF115" s="911">
        <v>29062</v>
      </c>
      <c r="AG115" s="909"/>
      <c r="AH115" s="909"/>
      <c r="AI115" s="909"/>
      <c r="AJ115" s="910"/>
      <c r="AK115" s="911">
        <v>28263</v>
      </c>
      <c r="AL115" s="909"/>
      <c r="AM115" s="909"/>
      <c r="AN115" s="909"/>
      <c r="AO115" s="910"/>
      <c r="AP115" s="912">
        <v>1.2</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39</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812706</v>
      </c>
      <c r="AB117" s="895"/>
      <c r="AC117" s="895"/>
      <c r="AD117" s="895"/>
      <c r="AE117" s="896"/>
      <c r="AF117" s="898">
        <v>768451</v>
      </c>
      <c r="AG117" s="895"/>
      <c r="AH117" s="895"/>
      <c r="AI117" s="895"/>
      <c r="AJ117" s="896"/>
      <c r="AK117" s="898">
        <v>749018</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6822163</v>
      </c>
      <c r="BR118" s="858"/>
      <c r="BS118" s="858"/>
      <c r="BT118" s="858"/>
      <c r="BU118" s="858"/>
      <c r="BV118" s="858">
        <v>6808347</v>
      </c>
      <c r="BW118" s="858"/>
      <c r="BX118" s="858"/>
      <c r="BY118" s="858"/>
      <c r="BZ118" s="858"/>
      <c r="CA118" s="858">
        <v>7399570</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2092027</v>
      </c>
      <c r="BR119" s="800"/>
      <c r="BS119" s="800"/>
      <c r="BT119" s="800"/>
      <c r="BU119" s="800"/>
      <c r="BV119" s="800">
        <v>2513718</v>
      </c>
      <c r="BW119" s="800"/>
      <c r="BX119" s="800"/>
      <c r="BY119" s="800"/>
      <c r="BZ119" s="800"/>
      <c r="CA119" s="800">
        <v>2723390</v>
      </c>
      <c r="CB119" s="800"/>
      <c r="CC119" s="800"/>
      <c r="CD119" s="800"/>
      <c r="CE119" s="800"/>
      <c r="CF119" s="861">
        <v>111.2</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17800</v>
      </c>
      <c r="DH119" s="717"/>
      <c r="DI119" s="717"/>
      <c r="DJ119" s="717"/>
      <c r="DK119" s="718"/>
      <c r="DL119" s="719">
        <v>8900</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463724</v>
      </c>
      <c r="BR120" s="771"/>
      <c r="BS120" s="771"/>
      <c r="BT120" s="771"/>
      <c r="BU120" s="771"/>
      <c r="BV120" s="771">
        <v>388806</v>
      </c>
      <c r="BW120" s="771"/>
      <c r="BX120" s="771"/>
      <c r="BY120" s="771"/>
      <c r="BZ120" s="771"/>
      <c r="CA120" s="771">
        <v>330317</v>
      </c>
      <c r="CB120" s="771"/>
      <c r="CC120" s="771"/>
      <c r="CD120" s="771"/>
      <c r="CE120" s="771"/>
      <c r="CF120" s="848">
        <v>13.5</v>
      </c>
      <c r="CG120" s="849"/>
      <c r="CH120" s="849"/>
      <c r="CI120" s="849"/>
      <c r="CJ120" s="849"/>
      <c r="CK120" s="850" t="s">
        <v>438</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1065893</v>
      </c>
      <c r="DH120" s="800"/>
      <c r="DI120" s="800"/>
      <c r="DJ120" s="800"/>
      <c r="DK120" s="800"/>
      <c r="DL120" s="800">
        <v>963573</v>
      </c>
      <c r="DM120" s="800"/>
      <c r="DN120" s="800"/>
      <c r="DO120" s="800"/>
      <c r="DP120" s="800"/>
      <c r="DQ120" s="800">
        <v>940361</v>
      </c>
      <c r="DR120" s="800"/>
      <c r="DS120" s="800"/>
      <c r="DT120" s="800"/>
      <c r="DU120" s="800"/>
      <c r="DV120" s="801">
        <v>38.4</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4112389</v>
      </c>
      <c r="BR121" s="858"/>
      <c r="BS121" s="858"/>
      <c r="BT121" s="858"/>
      <c r="BU121" s="858"/>
      <c r="BV121" s="858">
        <v>4070764</v>
      </c>
      <c r="BW121" s="858"/>
      <c r="BX121" s="858"/>
      <c r="BY121" s="858"/>
      <c r="BZ121" s="858"/>
      <c r="CA121" s="858">
        <v>4436154</v>
      </c>
      <c r="CB121" s="858"/>
      <c r="CC121" s="858"/>
      <c r="CD121" s="858"/>
      <c r="CE121" s="858"/>
      <c r="CF121" s="859">
        <v>181.1</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21588</v>
      </c>
      <c r="DH121" s="771"/>
      <c r="DI121" s="771"/>
      <c r="DJ121" s="771"/>
      <c r="DK121" s="771"/>
      <c r="DL121" s="771">
        <v>77458</v>
      </c>
      <c r="DM121" s="771"/>
      <c r="DN121" s="771"/>
      <c r="DO121" s="771"/>
      <c r="DP121" s="771"/>
      <c r="DQ121" s="771">
        <v>811525</v>
      </c>
      <c r="DR121" s="771"/>
      <c r="DS121" s="771"/>
      <c r="DT121" s="771"/>
      <c r="DU121" s="771"/>
      <c r="DV121" s="823">
        <v>33.1</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15574</v>
      </c>
      <c r="AB122" s="784"/>
      <c r="AC122" s="784"/>
      <c r="AD122" s="784"/>
      <c r="AE122" s="785"/>
      <c r="AF122" s="786">
        <v>15264</v>
      </c>
      <c r="AG122" s="784"/>
      <c r="AH122" s="784"/>
      <c r="AI122" s="784"/>
      <c r="AJ122" s="785"/>
      <c r="AK122" s="786">
        <v>15347</v>
      </c>
      <c r="AL122" s="784"/>
      <c r="AM122" s="784"/>
      <c r="AN122" s="784"/>
      <c r="AO122" s="785"/>
      <c r="AP122" s="754">
        <v>0.6</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441</v>
      </c>
      <c r="BP122" s="838"/>
      <c r="BQ122" s="839">
        <v>6668140</v>
      </c>
      <c r="BR122" s="840"/>
      <c r="BS122" s="840"/>
      <c r="BT122" s="840"/>
      <c r="BU122" s="840"/>
      <c r="BV122" s="840">
        <v>6973288</v>
      </c>
      <c r="BW122" s="840"/>
      <c r="BX122" s="840"/>
      <c r="BY122" s="840"/>
      <c r="BZ122" s="840"/>
      <c r="CA122" s="840">
        <v>7489861</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320857</v>
      </c>
      <c r="DH122" s="771"/>
      <c r="DI122" s="771"/>
      <c r="DJ122" s="771"/>
      <c r="DK122" s="771"/>
      <c r="DL122" s="771">
        <v>425599</v>
      </c>
      <c r="DM122" s="771"/>
      <c r="DN122" s="771"/>
      <c r="DO122" s="771"/>
      <c r="DP122" s="771"/>
      <c r="DQ122" s="771">
        <v>524813</v>
      </c>
      <c r="DR122" s="771"/>
      <c r="DS122" s="771"/>
      <c r="DT122" s="771"/>
      <c r="DU122" s="771"/>
      <c r="DV122" s="823">
        <v>21.4</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5.8</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9342</v>
      </c>
      <c r="AB126" s="784"/>
      <c r="AC126" s="784"/>
      <c r="AD126" s="784"/>
      <c r="AE126" s="785"/>
      <c r="AF126" s="786">
        <v>9167</v>
      </c>
      <c r="AG126" s="784"/>
      <c r="AH126" s="784"/>
      <c r="AI126" s="784"/>
      <c r="AJ126" s="785"/>
      <c r="AK126" s="786">
        <v>9034</v>
      </c>
      <c r="AL126" s="784"/>
      <c r="AM126" s="784"/>
      <c r="AN126" s="784"/>
      <c r="AO126" s="785"/>
      <c r="AP126" s="754">
        <v>0.4</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5629</v>
      </c>
      <c r="AB127" s="784"/>
      <c r="AC127" s="784"/>
      <c r="AD127" s="784"/>
      <c r="AE127" s="785"/>
      <c r="AF127" s="786">
        <v>4631</v>
      </c>
      <c r="AG127" s="784"/>
      <c r="AH127" s="784"/>
      <c r="AI127" s="784"/>
      <c r="AJ127" s="785"/>
      <c r="AK127" s="786">
        <v>3882</v>
      </c>
      <c r="AL127" s="784"/>
      <c r="AM127" s="784"/>
      <c r="AN127" s="784"/>
      <c r="AO127" s="785"/>
      <c r="AP127" s="754">
        <v>0.2</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34185</v>
      </c>
      <c r="AB128" s="724"/>
      <c r="AC128" s="724"/>
      <c r="AD128" s="724"/>
      <c r="AE128" s="725"/>
      <c r="AF128" s="726">
        <v>35864</v>
      </c>
      <c r="AG128" s="724"/>
      <c r="AH128" s="724"/>
      <c r="AI128" s="724"/>
      <c r="AJ128" s="725"/>
      <c r="AK128" s="726">
        <v>29968</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3114858</v>
      </c>
      <c r="AB129" s="784"/>
      <c r="AC129" s="784"/>
      <c r="AD129" s="784"/>
      <c r="AE129" s="785"/>
      <c r="AF129" s="786">
        <v>3116125</v>
      </c>
      <c r="AG129" s="784"/>
      <c r="AH129" s="784"/>
      <c r="AI129" s="784"/>
      <c r="AJ129" s="785"/>
      <c r="AK129" s="786">
        <v>2936414</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9.5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502847</v>
      </c>
      <c r="AB130" s="784"/>
      <c r="AC130" s="784"/>
      <c r="AD130" s="784"/>
      <c r="AE130" s="785"/>
      <c r="AF130" s="786">
        <v>504091</v>
      </c>
      <c r="AG130" s="784"/>
      <c r="AH130" s="784"/>
      <c r="AI130" s="784"/>
      <c r="AJ130" s="785"/>
      <c r="AK130" s="786">
        <v>486620</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2612011</v>
      </c>
      <c r="AB131" s="717"/>
      <c r="AC131" s="717"/>
      <c r="AD131" s="717"/>
      <c r="AE131" s="718"/>
      <c r="AF131" s="719">
        <v>2612034</v>
      </c>
      <c r="AG131" s="717"/>
      <c r="AH131" s="717"/>
      <c r="AI131" s="717"/>
      <c r="AJ131" s="718"/>
      <c r="AK131" s="719">
        <v>2449794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10.55409032</v>
      </c>
      <c r="AB132" s="740"/>
      <c r="AC132" s="740"/>
      <c r="AD132" s="740"/>
      <c r="AE132" s="741"/>
      <c r="AF132" s="742">
        <v>8.7478187500000004</v>
      </c>
      <c r="AG132" s="740"/>
      <c r="AH132" s="740"/>
      <c r="AI132" s="740"/>
      <c r="AJ132" s="741"/>
      <c r="AK132" s="742">
        <v>9.4877365200000003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12</v>
      </c>
      <c r="AB133" s="749"/>
      <c r="AC133" s="749"/>
      <c r="AD133" s="749"/>
      <c r="AE133" s="750"/>
      <c r="AF133" s="748">
        <v>10.3</v>
      </c>
      <c r="AG133" s="749"/>
      <c r="AH133" s="749"/>
      <c r="AI133" s="749"/>
      <c r="AJ133" s="750"/>
      <c r="AK133" s="748">
        <v>9.5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736687</v>
      </c>
      <c r="L9" s="264">
        <v>179417</v>
      </c>
      <c r="M9" s="265">
        <v>189429</v>
      </c>
      <c r="N9" s="266">
        <v>-5.3</v>
      </c>
    </row>
    <row r="10" spans="1:16" x14ac:dyDescent="0.15">
      <c r="A10" s="248"/>
      <c r="B10" s="244"/>
      <c r="C10" s="244"/>
      <c r="D10" s="244"/>
      <c r="E10" s="244"/>
      <c r="F10" s="244"/>
      <c r="G10" s="1133" t="s">
        <v>474</v>
      </c>
      <c r="H10" s="1134"/>
      <c r="I10" s="1134"/>
      <c r="J10" s="1135"/>
      <c r="K10" s="267">
        <v>77261</v>
      </c>
      <c r="L10" s="268">
        <v>18817</v>
      </c>
      <c r="M10" s="269">
        <v>18027</v>
      </c>
      <c r="N10" s="270">
        <v>4.4000000000000004</v>
      </c>
    </row>
    <row r="11" spans="1:16" ht="13.5" customHeight="1" x14ac:dyDescent="0.15">
      <c r="A11" s="248"/>
      <c r="B11" s="244"/>
      <c r="C11" s="244"/>
      <c r="D11" s="244"/>
      <c r="E11" s="244"/>
      <c r="F11" s="244"/>
      <c r="G11" s="1133" t="s">
        <v>475</v>
      </c>
      <c r="H11" s="1134"/>
      <c r="I11" s="1134"/>
      <c r="J11" s="1135"/>
      <c r="K11" s="267">
        <v>128799</v>
      </c>
      <c r="L11" s="268">
        <v>31368</v>
      </c>
      <c r="M11" s="269">
        <v>27251</v>
      </c>
      <c r="N11" s="270">
        <v>15.1</v>
      </c>
    </row>
    <row r="12" spans="1:16" ht="13.5" customHeight="1" x14ac:dyDescent="0.15">
      <c r="A12" s="248"/>
      <c r="B12" s="244"/>
      <c r="C12" s="244"/>
      <c r="D12" s="244"/>
      <c r="E12" s="244"/>
      <c r="F12" s="244"/>
      <c r="G12" s="1133" t="s">
        <v>476</v>
      </c>
      <c r="H12" s="1134"/>
      <c r="I12" s="1134"/>
      <c r="J12" s="1135"/>
      <c r="K12" s="267" t="s">
        <v>477</v>
      </c>
      <c r="L12" s="268" t="s">
        <v>477</v>
      </c>
      <c r="M12" s="269">
        <v>4133</v>
      </c>
      <c r="N12" s="270" t="s">
        <v>477</v>
      </c>
    </row>
    <row r="13" spans="1:16" ht="13.5" customHeight="1" x14ac:dyDescent="0.15">
      <c r="A13" s="248"/>
      <c r="B13" s="244"/>
      <c r="C13" s="244"/>
      <c r="D13" s="244"/>
      <c r="E13" s="244"/>
      <c r="F13" s="244"/>
      <c r="G13" s="1133" t="s">
        <v>478</v>
      </c>
      <c r="H13" s="1134"/>
      <c r="I13" s="1134"/>
      <c r="J13" s="1135"/>
      <c r="K13" s="267" t="s">
        <v>477</v>
      </c>
      <c r="L13" s="268" t="s">
        <v>477</v>
      </c>
      <c r="M13" s="269" t="s">
        <v>477</v>
      </c>
      <c r="N13" s="270" t="s">
        <v>477</v>
      </c>
    </row>
    <row r="14" spans="1:16" ht="13.5" customHeight="1" x14ac:dyDescent="0.15">
      <c r="A14" s="248"/>
      <c r="B14" s="244"/>
      <c r="C14" s="244"/>
      <c r="D14" s="244"/>
      <c r="E14" s="244"/>
      <c r="F14" s="244"/>
      <c r="G14" s="1133" t="s">
        <v>479</v>
      </c>
      <c r="H14" s="1134"/>
      <c r="I14" s="1134"/>
      <c r="J14" s="1135"/>
      <c r="K14" s="267">
        <v>267</v>
      </c>
      <c r="L14" s="268">
        <v>65</v>
      </c>
      <c r="M14" s="269">
        <v>9019</v>
      </c>
      <c r="N14" s="270">
        <v>-99.3</v>
      </c>
    </row>
    <row r="15" spans="1:16" ht="13.5" customHeight="1" x14ac:dyDescent="0.15">
      <c r="A15" s="248"/>
      <c r="B15" s="244"/>
      <c r="C15" s="244"/>
      <c r="D15" s="244"/>
      <c r="E15" s="244"/>
      <c r="F15" s="244"/>
      <c r="G15" s="1133" t="s">
        <v>480</v>
      </c>
      <c r="H15" s="1134"/>
      <c r="I15" s="1134"/>
      <c r="J15" s="1135"/>
      <c r="K15" s="267">
        <v>4100</v>
      </c>
      <c r="L15" s="268">
        <v>999</v>
      </c>
      <c r="M15" s="269">
        <v>5105</v>
      </c>
      <c r="N15" s="270">
        <v>-80.400000000000006</v>
      </c>
    </row>
    <row r="16" spans="1:16" x14ac:dyDescent="0.15">
      <c r="A16" s="248"/>
      <c r="B16" s="244"/>
      <c r="C16" s="244"/>
      <c r="D16" s="244"/>
      <c r="E16" s="244"/>
      <c r="F16" s="244"/>
      <c r="G16" s="1136" t="s">
        <v>481</v>
      </c>
      <c r="H16" s="1137"/>
      <c r="I16" s="1137"/>
      <c r="J16" s="1138"/>
      <c r="K16" s="268">
        <v>-78332</v>
      </c>
      <c r="L16" s="268">
        <v>-19077</v>
      </c>
      <c r="M16" s="269">
        <v>-20971</v>
      </c>
      <c r="N16" s="270">
        <v>-9</v>
      </c>
    </row>
    <row r="17" spans="1:16" x14ac:dyDescent="0.15">
      <c r="A17" s="248"/>
      <c r="B17" s="244"/>
      <c r="C17" s="244"/>
      <c r="D17" s="244"/>
      <c r="E17" s="244"/>
      <c r="F17" s="244"/>
      <c r="G17" s="1136" t="s">
        <v>171</v>
      </c>
      <c r="H17" s="1137"/>
      <c r="I17" s="1137"/>
      <c r="J17" s="1138"/>
      <c r="K17" s="268">
        <v>868782</v>
      </c>
      <c r="L17" s="268">
        <v>211588</v>
      </c>
      <c r="M17" s="269">
        <v>231994</v>
      </c>
      <c r="N17" s="270">
        <v>-8.8000000000000007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19.97</v>
      </c>
      <c r="L21" s="281">
        <v>21.1</v>
      </c>
      <c r="M21" s="282">
        <v>-1.1299999999999999</v>
      </c>
      <c r="N21" s="249"/>
      <c r="O21" s="283"/>
      <c r="P21" s="279"/>
    </row>
    <row r="22" spans="1:16" s="284" customFormat="1" x14ac:dyDescent="0.15">
      <c r="A22" s="279"/>
      <c r="B22" s="249"/>
      <c r="C22" s="249"/>
      <c r="D22" s="249"/>
      <c r="E22" s="249"/>
      <c r="F22" s="249"/>
      <c r="G22" s="1130" t="s">
        <v>487</v>
      </c>
      <c r="H22" s="1131"/>
      <c r="I22" s="1131"/>
      <c r="J22" s="1132"/>
      <c r="K22" s="285">
        <v>97.1</v>
      </c>
      <c r="L22" s="286">
        <v>95</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529159</v>
      </c>
      <c r="L32" s="294">
        <v>128875</v>
      </c>
      <c r="M32" s="295">
        <v>144190</v>
      </c>
      <c r="N32" s="296">
        <v>-10.6</v>
      </c>
    </row>
    <row r="33" spans="1:16" ht="13.5" customHeight="1" x14ac:dyDescent="0.15">
      <c r="A33" s="248"/>
      <c r="B33" s="244"/>
      <c r="C33" s="244"/>
      <c r="D33" s="244"/>
      <c r="E33" s="244"/>
      <c r="F33" s="244"/>
      <c r="G33" s="1121" t="s">
        <v>491</v>
      </c>
      <c r="H33" s="1122"/>
      <c r="I33" s="1122"/>
      <c r="J33" s="1123"/>
      <c r="K33" s="294" t="s">
        <v>477</v>
      </c>
      <c r="L33" s="294" t="s">
        <v>477</v>
      </c>
      <c r="M33" s="295" t="s">
        <v>477</v>
      </c>
      <c r="N33" s="296" t="s">
        <v>477</v>
      </c>
    </row>
    <row r="34" spans="1:16" ht="27" customHeight="1" x14ac:dyDescent="0.15">
      <c r="A34" s="248"/>
      <c r="B34" s="244"/>
      <c r="C34" s="244"/>
      <c r="D34" s="244"/>
      <c r="E34" s="244"/>
      <c r="F34" s="244"/>
      <c r="G34" s="1121" t="s">
        <v>492</v>
      </c>
      <c r="H34" s="1122"/>
      <c r="I34" s="1122"/>
      <c r="J34" s="1123"/>
      <c r="K34" s="294" t="s">
        <v>477</v>
      </c>
      <c r="L34" s="294" t="s">
        <v>477</v>
      </c>
      <c r="M34" s="295" t="s">
        <v>477</v>
      </c>
      <c r="N34" s="296" t="s">
        <v>477</v>
      </c>
    </row>
    <row r="35" spans="1:16" ht="27" customHeight="1" x14ac:dyDescent="0.15">
      <c r="A35" s="248"/>
      <c r="B35" s="244"/>
      <c r="C35" s="244"/>
      <c r="D35" s="244"/>
      <c r="E35" s="244"/>
      <c r="F35" s="244"/>
      <c r="G35" s="1121" t="s">
        <v>493</v>
      </c>
      <c r="H35" s="1122"/>
      <c r="I35" s="1122"/>
      <c r="J35" s="1123"/>
      <c r="K35" s="294">
        <v>189496</v>
      </c>
      <c r="L35" s="294">
        <v>46151</v>
      </c>
      <c r="M35" s="295">
        <v>29858</v>
      </c>
      <c r="N35" s="296">
        <v>54.6</v>
      </c>
    </row>
    <row r="36" spans="1:16" ht="27" customHeight="1" x14ac:dyDescent="0.15">
      <c r="A36" s="248"/>
      <c r="B36" s="244"/>
      <c r="C36" s="244"/>
      <c r="D36" s="244"/>
      <c r="E36" s="244"/>
      <c r="F36" s="244"/>
      <c r="G36" s="1121" t="s">
        <v>494</v>
      </c>
      <c r="H36" s="1122"/>
      <c r="I36" s="1122"/>
      <c r="J36" s="1123"/>
      <c r="K36" s="294">
        <v>2100</v>
      </c>
      <c r="L36" s="294">
        <v>511</v>
      </c>
      <c r="M36" s="295">
        <v>6079</v>
      </c>
      <c r="N36" s="296">
        <v>-91.6</v>
      </c>
    </row>
    <row r="37" spans="1:16" ht="13.5" customHeight="1" x14ac:dyDescent="0.15">
      <c r="A37" s="248"/>
      <c r="B37" s="244"/>
      <c r="C37" s="244"/>
      <c r="D37" s="244"/>
      <c r="E37" s="244"/>
      <c r="F37" s="244"/>
      <c r="G37" s="1121" t="s">
        <v>495</v>
      </c>
      <c r="H37" s="1122"/>
      <c r="I37" s="1122"/>
      <c r="J37" s="1123"/>
      <c r="K37" s="294">
        <v>28263</v>
      </c>
      <c r="L37" s="294">
        <v>6883</v>
      </c>
      <c r="M37" s="295">
        <v>2554</v>
      </c>
      <c r="N37" s="296">
        <v>169.5</v>
      </c>
    </row>
    <row r="38" spans="1:16" ht="27" customHeight="1" x14ac:dyDescent="0.15">
      <c r="A38" s="248"/>
      <c r="B38" s="244"/>
      <c r="C38" s="244"/>
      <c r="D38" s="244"/>
      <c r="E38" s="244"/>
      <c r="F38" s="244"/>
      <c r="G38" s="1124" t="s">
        <v>496</v>
      </c>
      <c r="H38" s="1125"/>
      <c r="I38" s="1125"/>
      <c r="J38" s="1126"/>
      <c r="K38" s="297" t="s">
        <v>477</v>
      </c>
      <c r="L38" s="297" t="s">
        <v>477</v>
      </c>
      <c r="M38" s="298">
        <v>44</v>
      </c>
      <c r="N38" s="299" t="s">
        <v>477</v>
      </c>
      <c r="O38" s="293"/>
    </row>
    <row r="39" spans="1:16" x14ac:dyDescent="0.15">
      <c r="A39" s="248"/>
      <c r="B39" s="244"/>
      <c r="C39" s="244"/>
      <c r="D39" s="244"/>
      <c r="E39" s="244"/>
      <c r="F39" s="244"/>
      <c r="G39" s="1124" t="s">
        <v>497</v>
      </c>
      <c r="H39" s="1125"/>
      <c r="I39" s="1125"/>
      <c r="J39" s="1126"/>
      <c r="K39" s="300">
        <v>-29968</v>
      </c>
      <c r="L39" s="300">
        <v>-7299</v>
      </c>
      <c r="M39" s="301">
        <v>-7957</v>
      </c>
      <c r="N39" s="302">
        <v>-8.3000000000000007</v>
      </c>
      <c r="O39" s="293"/>
    </row>
    <row r="40" spans="1:16" ht="27" customHeight="1" x14ac:dyDescent="0.15">
      <c r="A40" s="248"/>
      <c r="B40" s="244"/>
      <c r="C40" s="244"/>
      <c r="D40" s="244"/>
      <c r="E40" s="244"/>
      <c r="F40" s="244"/>
      <c r="G40" s="1121" t="s">
        <v>498</v>
      </c>
      <c r="H40" s="1122"/>
      <c r="I40" s="1122"/>
      <c r="J40" s="1123"/>
      <c r="K40" s="300">
        <v>-486620</v>
      </c>
      <c r="L40" s="300">
        <v>-118514</v>
      </c>
      <c r="M40" s="301">
        <v>-129245</v>
      </c>
      <c r="N40" s="302">
        <v>-8.3000000000000007</v>
      </c>
      <c r="O40" s="293"/>
    </row>
    <row r="41" spans="1:16" x14ac:dyDescent="0.15">
      <c r="A41" s="248"/>
      <c r="B41" s="244"/>
      <c r="C41" s="244"/>
      <c r="D41" s="244"/>
      <c r="E41" s="244"/>
      <c r="F41" s="244"/>
      <c r="G41" s="1127" t="s">
        <v>281</v>
      </c>
      <c r="H41" s="1128"/>
      <c r="I41" s="1128"/>
      <c r="J41" s="1129"/>
      <c r="K41" s="294">
        <v>232430</v>
      </c>
      <c r="L41" s="300">
        <v>56607</v>
      </c>
      <c r="M41" s="301">
        <v>45523</v>
      </c>
      <c r="N41" s="302">
        <v>24.3</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1239332</v>
      </c>
      <c r="J51" s="320">
        <v>290786</v>
      </c>
      <c r="K51" s="321">
        <v>124</v>
      </c>
      <c r="L51" s="322">
        <v>334234</v>
      </c>
      <c r="M51" s="323">
        <v>27.2</v>
      </c>
      <c r="N51" s="324">
        <v>96.8</v>
      </c>
    </row>
    <row r="52" spans="1:14" x14ac:dyDescent="0.15">
      <c r="A52" s="248"/>
      <c r="B52" s="244"/>
      <c r="C52" s="244"/>
      <c r="D52" s="244"/>
      <c r="E52" s="244"/>
      <c r="F52" s="244"/>
      <c r="G52" s="325"/>
      <c r="H52" s="326" t="s">
        <v>509</v>
      </c>
      <c r="I52" s="327">
        <v>570172</v>
      </c>
      <c r="J52" s="328">
        <v>133780</v>
      </c>
      <c r="K52" s="329">
        <v>14.6</v>
      </c>
      <c r="L52" s="330">
        <v>135366</v>
      </c>
      <c r="M52" s="331">
        <v>-8.1999999999999993</v>
      </c>
      <c r="N52" s="332">
        <v>22.8</v>
      </c>
    </row>
    <row r="53" spans="1:14" x14ac:dyDescent="0.15">
      <c r="A53" s="248"/>
      <c r="B53" s="244"/>
      <c r="C53" s="244"/>
      <c r="D53" s="244"/>
      <c r="E53" s="244"/>
      <c r="F53" s="244"/>
      <c r="G53" s="310" t="s">
        <v>510</v>
      </c>
      <c r="H53" s="311"/>
      <c r="I53" s="319">
        <v>287847</v>
      </c>
      <c r="J53" s="320">
        <v>68502</v>
      </c>
      <c r="K53" s="321">
        <v>-76.400000000000006</v>
      </c>
      <c r="L53" s="322">
        <v>216155</v>
      </c>
      <c r="M53" s="323">
        <v>-35.299999999999997</v>
      </c>
      <c r="N53" s="324">
        <v>-41.1</v>
      </c>
    </row>
    <row r="54" spans="1:14" x14ac:dyDescent="0.15">
      <c r="A54" s="248"/>
      <c r="B54" s="244"/>
      <c r="C54" s="244"/>
      <c r="D54" s="244"/>
      <c r="E54" s="244"/>
      <c r="F54" s="244"/>
      <c r="G54" s="325"/>
      <c r="H54" s="326" t="s">
        <v>509</v>
      </c>
      <c r="I54" s="327">
        <v>218498</v>
      </c>
      <c r="J54" s="328">
        <v>51999</v>
      </c>
      <c r="K54" s="329">
        <v>-61.1</v>
      </c>
      <c r="L54" s="330">
        <v>108827</v>
      </c>
      <c r="M54" s="331">
        <v>-19.600000000000001</v>
      </c>
      <c r="N54" s="332">
        <v>-41.5</v>
      </c>
    </row>
    <row r="55" spans="1:14" x14ac:dyDescent="0.15">
      <c r="A55" s="248"/>
      <c r="B55" s="244"/>
      <c r="C55" s="244"/>
      <c r="D55" s="244"/>
      <c r="E55" s="244"/>
      <c r="F55" s="244"/>
      <c r="G55" s="310" t="s">
        <v>511</v>
      </c>
      <c r="H55" s="311"/>
      <c r="I55" s="319">
        <v>363054</v>
      </c>
      <c r="J55" s="320">
        <v>86772</v>
      </c>
      <c r="K55" s="321">
        <v>26.7</v>
      </c>
      <c r="L55" s="322">
        <v>228305</v>
      </c>
      <c r="M55" s="323">
        <v>5.6</v>
      </c>
      <c r="N55" s="324">
        <v>21.1</v>
      </c>
    </row>
    <row r="56" spans="1:14" x14ac:dyDescent="0.15">
      <c r="A56" s="248"/>
      <c r="B56" s="244"/>
      <c r="C56" s="244"/>
      <c r="D56" s="244"/>
      <c r="E56" s="244"/>
      <c r="F56" s="244"/>
      <c r="G56" s="325"/>
      <c r="H56" s="326" t="s">
        <v>509</v>
      </c>
      <c r="I56" s="327">
        <v>282096</v>
      </c>
      <c r="J56" s="328">
        <v>67423</v>
      </c>
      <c r="K56" s="329">
        <v>29.7</v>
      </c>
      <c r="L56" s="330">
        <v>86611</v>
      </c>
      <c r="M56" s="331">
        <v>-20.399999999999999</v>
      </c>
      <c r="N56" s="332">
        <v>50.1</v>
      </c>
    </row>
    <row r="57" spans="1:14" x14ac:dyDescent="0.15">
      <c r="A57" s="248"/>
      <c r="B57" s="244"/>
      <c r="C57" s="244"/>
      <c r="D57" s="244"/>
      <c r="E57" s="244"/>
      <c r="F57" s="244"/>
      <c r="G57" s="310" t="s">
        <v>512</v>
      </c>
      <c r="H57" s="311"/>
      <c r="I57" s="319">
        <v>416216</v>
      </c>
      <c r="J57" s="320">
        <v>100052</v>
      </c>
      <c r="K57" s="321">
        <v>15.3</v>
      </c>
      <c r="L57" s="322">
        <v>316331</v>
      </c>
      <c r="M57" s="323">
        <v>38.6</v>
      </c>
      <c r="N57" s="324">
        <v>-23.3</v>
      </c>
    </row>
    <row r="58" spans="1:14" x14ac:dyDescent="0.15">
      <c r="A58" s="248"/>
      <c r="B58" s="244"/>
      <c r="C58" s="244"/>
      <c r="D58" s="244"/>
      <c r="E58" s="244"/>
      <c r="F58" s="244"/>
      <c r="G58" s="325"/>
      <c r="H58" s="326" t="s">
        <v>509</v>
      </c>
      <c r="I58" s="327">
        <v>332899</v>
      </c>
      <c r="J58" s="328">
        <v>80024</v>
      </c>
      <c r="K58" s="329">
        <v>18.7</v>
      </c>
      <c r="L58" s="330">
        <v>106387</v>
      </c>
      <c r="M58" s="331">
        <v>22.8</v>
      </c>
      <c r="N58" s="332">
        <v>-4.0999999999999996</v>
      </c>
    </row>
    <row r="59" spans="1:14" x14ac:dyDescent="0.15">
      <c r="A59" s="248"/>
      <c r="B59" s="244"/>
      <c r="C59" s="244"/>
      <c r="D59" s="244"/>
      <c r="E59" s="244"/>
      <c r="F59" s="244"/>
      <c r="G59" s="310" t="s">
        <v>513</v>
      </c>
      <c r="H59" s="311"/>
      <c r="I59" s="319">
        <v>540871</v>
      </c>
      <c r="J59" s="320">
        <v>131727</v>
      </c>
      <c r="K59" s="321">
        <v>31.7</v>
      </c>
      <c r="L59" s="322">
        <v>333013</v>
      </c>
      <c r="M59" s="323">
        <v>5.3</v>
      </c>
      <c r="N59" s="324">
        <v>26.4</v>
      </c>
    </row>
    <row r="60" spans="1:14" x14ac:dyDescent="0.15">
      <c r="A60" s="248"/>
      <c r="B60" s="244"/>
      <c r="C60" s="244"/>
      <c r="D60" s="244"/>
      <c r="E60" s="244"/>
      <c r="F60" s="244"/>
      <c r="G60" s="325"/>
      <c r="H60" s="326" t="s">
        <v>509</v>
      </c>
      <c r="I60" s="333">
        <v>375337</v>
      </c>
      <c r="J60" s="328">
        <v>91412</v>
      </c>
      <c r="K60" s="329">
        <v>14.2</v>
      </c>
      <c r="L60" s="330">
        <v>126732</v>
      </c>
      <c r="M60" s="331">
        <v>19.100000000000001</v>
      </c>
      <c r="N60" s="332">
        <v>-4.9000000000000004</v>
      </c>
    </row>
    <row r="61" spans="1:14" x14ac:dyDescent="0.15">
      <c r="A61" s="248"/>
      <c r="B61" s="244"/>
      <c r="C61" s="244"/>
      <c r="D61" s="244"/>
      <c r="E61" s="244"/>
      <c r="F61" s="244"/>
      <c r="G61" s="310" t="s">
        <v>514</v>
      </c>
      <c r="H61" s="334"/>
      <c r="I61" s="335">
        <v>569464</v>
      </c>
      <c r="J61" s="336">
        <v>135568</v>
      </c>
      <c r="K61" s="337">
        <v>24.3</v>
      </c>
      <c r="L61" s="338">
        <v>285608</v>
      </c>
      <c r="M61" s="339">
        <v>8.3000000000000007</v>
      </c>
      <c r="N61" s="324">
        <v>16</v>
      </c>
    </row>
    <row r="62" spans="1:14" x14ac:dyDescent="0.15">
      <c r="A62" s="248"/>
      <c r="B62" s="244"/>
      <c r="C62" s="244"/>
      <c r="D62" s="244"/>
      <c r="E62" s="244"/>
      <c r="F62" s="244"/>
      <c r="G62" s="325"/>
      <c r="H62" s="326" t="s">
        <v>509</v>
      </c>
      <c r="I62" s="327">
        <v>355800</v>
      </c>
      <c r="J62" s="328">
        <v>84928</v>
      </c>
      <c r="K62" s="329">
        <v>3.2</v>
      </c>
      <c r="L62" s="330">
        <v>112785</v>
      </c>
      <c r="M62" s="331">
        <v>-1.3</v>
      </c>
      <c r="N62" s="332">
        <v>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21.1</v>
      </c>
      <c r="G47" s="12">
        <v>30.8</v>
      </c>
      <c r="H47" s="12">
        <v>42.75</v>
      </c>
      <c r="I47" s="12">
        <v>58.01</v>
      </c>
      <c r="J47" s="13">
        <v>65.239999999999995</v>
      </c>
    </row>
    <row r="48" spans="2:10" ht="57.75" customHeight="1" x14ac:dyDescent="0.15">
      <c r="B48" s="14"/>
      <c r="C48" s="1141" t="s">
        <v>4</v>
      </c>
      <c r="D48" s="1141"/>
      <c r="E48" s="1142"/>
      <c r="F48" s="15">
        <v>6.52</v>
      </c>
      <c r="G48" s="16">
        <v>4.4000000000000004</v>
      </c>
      <c r="H48" s="16">
        <v>5.83</v>
      </c>
      <c r="I48" s="16">
        <v>5.32</v>
      </c>
      <c r="J48" s="17">
        <v>5.51</v>
      </c>
    </row>
    <row r="49" spans="2:10" ht="57.75" customHeight="1" thickBot="1" x14ac:dyDescent="0.2">
      <c r="B49" s="18"/>
      <c r="C49" s="1143" t="s">
        <v>5</v>
      </c>
      <c r="D49" s="1143"/>
      <c r="E49" s="1144"/>
      <c r="F49" s="19">
        <v>8.5</v>
      </c>
      <c r="G49" s="20">
        <v>7.02</v>
      </c>
      <c r="H49" s="20">
        <v>14.37</v>
      </c>
      <c r="I49" s="20">
        <v>14.78</v>
      </c>
      <c r="J49" s="21">
        <v>3.53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521</v>
      </c>
      <c r="D34" s="1151"/>
      <c r="E34" s="1152"/>
      <c r="F34" s="32">
        <v>9.1199999999999992</v>
      </c>
      <c r="G34" s="33">
        <v>10.63</v>
      </c>
      <c r="H34" s="33">
        <v>10.69</v>
      </c>
      <c r="I34" s="33">
        <v>11.7</v>
      </c>
      <c r="J34" s="34">
        <v>10.11</v>
      </c>
      <c r="K34" s="22"/>
      <c r="L34" s="22"/>
      <c r="M34" s="22"/>
      <c r="N34" s="22"/>
      <c r="O34" s="22"/>
      <c r="P34" s="22"/>
    </row>
    <row r="35" spans="1:16" ht="39" customHeight="1" x14ac:dyDescent="0.15">
      <c r="A35" s="22"/>
      <c r="B35" s="35"/>
      <c r="C35" s="1145" t="s">
        <v>522</v>
      </c>
      <c r="D35" s="1146"/>
      <c r="E35" s="1147"/>
      <c r="F35" s="36">
        <v>6.51</v>
      </c>
      <c r="G35" s="37">
        <v>4.4000000000000004</v>
      </c>
      <c r="H35" s="37">
        <v>5.83</v>
      </c>
      <c r="I35" s="37">
        <v>5.32</v>
      </c>
      <c r="J35" s="38">
        <v>5.51</v>
      </c>
      <c r="K35" s="22"/>
      <c r="L35" s="22"/>
      <c r="M35" s="22"/>
      <c r="N35" s="22"/>
      <c r="O35" s="22"/>
      <c r="P35" s="22"/>
    </row>
    <row r="36" spans="1:16" ht="39" customHeight="1" x14ac:dyDescent="0.15">
      <c r="A36" s="22"/>
      <c r="B36" s="35"/>
      <c r="C36" s="1145" t="s">
        <v>523</v>
      </c>
      <c r="D36" s="1146"/>
      <c r="E36" s="1147"/>
      <c r="F36" s="36">
        <v>1.0900000000000001</v>
      </c>
      <c r="G36" s="37">
        <v>1.93</v>
      </c>
      <c r="H36" s="37">
        <v>1.85</v>
      </c>
      <c r="I36" s="37">
        <v>1.59</v>
      </c>
      <c r="J36" s="38">
        <v>2.91</v>
      </c>
      <c r="K36" s="22"/>
      <c r="L36" s="22"/>
      <c r="M36" s="22"/>
      <c r="N36" s="22"/>
      <c r="O36" s="22"/>
      <c r="P36" s="22"/>
    </row>
    <row r="37" spans="1:16" ht="39" customHeight="1" x14ac:dyDescent="0.15">
      <c r="A37" s="22"/>
      <c r="B37" s="35"/>
      <c r="C37" s="1145" t="s">
        <v>524</v>
      </c>
      <c r="D37" s="1146"/>
      <c r="E37" s="1147"/>
      <c r="F37" s="36">
        <v>0.88</v>
      </c>
      <c r="G37" s="37">
        <v>0.81</v>
      </c>
      <c r="H37" s="37">
        <v>0.89</v>
      </c>
      <c r="I37" s="37">
        <v>0.72</v>
      </c>
      <c r="J37" s="38">
        <v>0.98</v>
      </c>
      <c r="K37" s="22"/>
      <c r="L37" s="22"/>
      <c r="M37" s="22"/>
      <c r="N37" s="22"/>
      <c r="O37" s="22"/>
      <c r="P37" s="22"/>
    </row>
    <row r="38" spans="1:16" ht="39" customHeight="1" x14ac:dyDescent="0.15">
      <c r="A38" s="22"/>
      <c r="B38" s="35"/>
      <c r="C38" s="1145" t="s">
        <v>525</v>
      </c>
      <c r="D38" s="1146"/>
      <c r="E38" s="1147"/>
      <c r="F38" s="36">
        <v>0.37</v>
      </c>
      <c r="G38" s="37">
        <v>0.21</v>
      </c>
      <c r="H38" s="37">
        <v>0.09</v>
      </c>
      <c r="I38" s="37">
        <v>0.18</v>
      </c>
      <c r="J38" s="38">
        <v>0.13</v>
      </c>
      <c r="K38" s="22"/>
      <c r="L38" s="22"/>
      <c r="M38" s="22"/>
      <c r="N38" s="22"/>
      <c r="O38" s="22"/>
      <c r="P38" s="22"/>
    </row>
    <row r="39" spans="1:16" ht="39" customHeight="1" x14ac:dyDescent="0.15">
      <c r="A39" s="22"/>
      <c r="B39" s="35"/>
      <c r="C39" s="1145" t="s">
        <v>526</v>
      </c>
      <c r="D39" s="1146"/>
      <c r="E39" s="1147"/>
      <c r="F39" s="36">
        <v>0.14000000000000001</v>
      </c>
      <c r="G39" s="37">
        <v>0.12</v>
      </c>
      <c r="H39" s="37">
        <v>0.15</v>
      </c>
      <c r="I39" s="37">
        <v>0.1</v>
      </c>
      <c r="J39" s="38">
        <v>0.08</v>
      </c>
      <c r="K39" s="22"/>
      <c r="L39" s="22"/>
      <c r="M39" s="22"/>
      <c r="N39" s="22"/>
      <c r="O39" s="22"/>
      <c r="P39" s="22"/>
    </row>
    <row r="40" spans="1:16" ht="39" customHeight="1" x14ac:dyDescent="0.15">
      <c r="A40" s="22"/>
      <c r="B40" s="35"/>
      <c r="C40" s="1145" t="s">
        <v>527</v>
      </c>
      <c r="D40" s="1146"/>
      <c r="E40" s="1147"/>
      <c r="F40" s="36">
        <v>0.01</v>
      </c>
      <c r="G40" s="37">
        <v>0.05</v>
      </c>
      <c r="H40" s="37">
        <v>0.06</v>
      </c>
      <c r="I40" s="37">
        <v>0.06</v>
      </c>
      <c r="J40" s="38">
        <v>0.04</v>
      </c>
      <c r="K40" s="22"/>
      <c r="L40" s="22"/>
      <c r="M40" s="22"/>
      <c r="N40" s="22"/>
      <c r="O40" s="22"/>
      <c r="P40" s="22"/>
    </row>
    <row r="41" spans="1:16" ht="39" customHeight="1" x14ac:dyDescent="0.15">
      <c r="A41" s="22"/>
      <c r="B41" s="35"/>
      <c r="C41" s="1145" t="s">
        <v>528</v>
      </c>
      <c r="D41" s="1146"/>
      <c r="E41" s="1147"/>
      <c r="F41" s="36">
        <v>0.16</v>
      </c>
      <c r="G41" s="37">
        <v>0</v>
      </c>
      <c r="H41" s="37">
        <v>0.23</v>
      </c>
      <c r="I41" s="37">
        <v>0.11</v>
      </c>
      <c r="J41" s="38">
        <v>0.04</v>
      </c>
      <c r="K41" s="22"/>
      <c r="L41" s="22"/>
      <c r="M41" s="22"/>
      <c r="N41" s="22"/>
      <c r="O41" s="22"/>
      <c r="P41" s="22"/>
    </row>
    <row r="42" spans="1:16" ht="39" customHeight="1" x14ac:dyDescent="0.15">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530</v>
      </c>
      <c r="D43" s="1149"/>
      <c r="E43" s="1150"/>
      <c r="F43" s="41">
        <v>0</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698</v>
      </c>
      <c r="L45" s="60">
        <v>615</v>
      </c>
      <c r="M45" s="60">
        <v>589</v>
      </c>
      <c r="N45" s="60">
        <v>557</v>
      </c>
      <c r="O45" s="61">
        <v>529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168</v>
      </c>
      <c r="L48" s="64">
        <v>181</v>
      </c>
      <c r="M48" s="64">
        <v>192</v>
      </c>
      <c r="N48" s="64">
        <v>181</v>
      </c>
      <c r="O48" s="65">
        <v>189</v>
      </c>
      <c r="P48" s="48"/>
      <c r="Q48" s="48"/>
      <c r="R48" s="48"/>
      <c r="S48" s="48"/>
      <c r="T48" s="48"/>
      <c r="U48" s="48"/>
    </row>
    <row r="49" spans="1:21" ht="30.75" customHeight="1" x14ac:dyDescent="0.15">
      <c r="A49" s="48"/>
      <c r="B49" s="1163"/>
      <c r="C49" s="1164"/>
      <c r="D49" s="62"/>
      <c r="E49" s="1155" t="s">
        <v>16</v>
      </c>
      <c r="F49" s="1155"/>
      <c r="G49" s="1155"/>
      <c r="H49" s="1155"/>
      <c r="I49" s="1155"/>
      <c r="J49" s="1156"/>
      <c r="K49" s="63">
        <v>0</v>
      </c>
      <c r="L49" s="64">
        <v>0</v>
      </c>
      <c r="M49" s="64">
        <v>1</v>
      </c>
      <c r="N49" s="64">
        <v>2</v>
      </c>
      <c r="O49" s="65">
        <v>2</v>
      </c>
      <c r="P49" s="48"/>
      <c r="Q49" s="48"/>
      <c r="R49" s="48"/>
      <c r="S49" s="48"/>
      <c r="T49" s="48"/>
      <c r="U49" s="48"/>
    </row>
    <row r="50" spans="1:21" ht="30.75" customHeight="1" x14ac:dyDescent="0.15">
      <c r="A50" s="48"/>
      <c r="B50" s="1163"/>
      <c r="C50" s="1164"/>
      <c r="D50" s="62"/>
      <c r="E50" s="1155" t="s">
        <v>17</v>
      </c>
      <c r="F50" s="1155"/>
      <c r="G50" s="1155"/>
      <c r="H50" s="1155"/>
      <c r="I50" s="1155"/>
      <c r="J50" s="1156"/>
      <c r="K50" s="63">
        <v>46</v>
      </c>
      <c r="L50" s="64">
        <v>39</v>
      </c>
      <c r="M50" s="64">
        <v>31</v>
      </c>
      <c r="N50" s="64">
        <v>29</v>
      </c>
      <c r="O50" s="65">
        <v>28</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477</v>
      </c>
      <c r="L51" s="64">
        <v>0</v>
      </c>
      <c r="M51" s="64">
        <v>0</v>
      </c>
      <c r="N51" s="64" t="s">
        <v>477</v>
      </c>
      <c r="O51" s="65" t="s">
        <v>477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555</v>
      </c>
      <c r="L52" s="64">
        <v>539</v>
      </c>
      <c r="M52" s="64">
        <v>537</v>
      </c>
      <c r="N52" s="64">
        <v>540</v>
      </c>
      <c r="O52" s="65">
        <v>516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357</v>
      </c>
      <c r="L53" s="69">
        <v>296</v>
      </c>
      <c r="M53" s="69">
        <v>276</v>
      </c>
      <c r="N53" s="69">
        <v>229</v>
      </c>
      <c r="O53" s="70">
        <v>232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2016-04-07T01:05:22Z</cp:lastPrinted>
  <dcterms:created xsi:type="dcterms:W3CDTF">2016-02-15T00:27:31Z</dcterms:created>
  <dcterms:modified xsi:type="dcterms:W3CDTF">2016-04-11T00:21:15Z</dcterms:modified>
</cp:coreProperties>
</file>