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82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36" i="9"/>
  <c r="CO35" i="9"/>
  <c r="BW35" i="9"/>
  <c r="AM35" i="9"/>
  <c r="C35" i="9"/>
  <c r="CO34" i="9"/>
  <c r="BW34" i="9"/>
  <c r="U34" i="9"/>
  <c r="U35" i="9" s="1"/>
  <c r="C34" i="9"/>
  <c r="U36" i="9" l="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alcChain>
</file>

<file path=xl/sharedStrings.xml><?xml version="1.0" encoding="utf-8"?>
<sst xmlns="http://schemas.openxmlformats.org/spreadsheetml/2006/main" count="1041" uniqueCount="559">
  <si>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</si>
  <si>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</si>
  <si>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</si>
  <si>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</si>
  <si>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</si>
  <si>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</si>
  <si>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</si>
  <si>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</si>
  <si>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</si>
  <si>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</si>
  <si>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</si>
  <si>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</si>
  <si>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</si>
  <si>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</si>
  <si>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</si>
  <si>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</si>
  <si>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</si>
  <si>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</si>
  <si>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</si>
  <si>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</si>
  <si>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</si>
  <si>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</si>
  <si>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</si>
  <si>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</si>
  <si>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</si>
  <si>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</si>
  <si>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</si>
  <si>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</si>
  <si>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</si>
  <si>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</si>
  <si>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</si>
  <si>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</si>
  <si>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</si>
  <si>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</si>
  <si>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</si>
  <si>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</si>
  <si>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</si>
  <si>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</si>
  <si>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</si>
  <si>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</si>
  <si>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</si>
  <si>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</si>
  <si>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</si>
  <si>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</si>
  <si>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</si>
  <si>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</si>
  <si>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</si>
  <si>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</si>
  <si>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</si>
  <si>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</si>
  <si>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</si>
  <si>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</si>
  <si>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</si>
  <si>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</si>
  <si>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</si>
  <si>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</si>
  <si>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</si>
  <si>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</si>
  <si>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</si>
  <si>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</si>
  <si>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</si>
  <si>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</si>
  <si>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</si>
  <si>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</si>
  <si>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</si>
  <si>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</si>
  <si>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</si>
  <si>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</si>
  <si>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</si>
  <si>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</si>
  <si>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</si>
  <si>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</si>
  <si>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</si>
  <si>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</si>
  <si>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</si>
  <si>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</si>
  <si>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</si>
  <si>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</si>
  <si>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</si>
  <si>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</si>
  <si>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</si>
  <si>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</si>
  <si>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興部町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</si>
  <si>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</si>
  <si>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</si>
  <si>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</si>
  <si>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</si>
  <si>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</si>
  <si>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</si>
  <si>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</si>
  <si>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</si>
  <si>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</si>
  <si>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</si>
  <si>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</si>
  <si>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</si>
  <si>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</si>
  <si>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</si>
  <si>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</si>
  <si>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</si>
  <si>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</si>
  <si>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</si>
  <si>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</si>
  <si>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</si>
  <si>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</si>
  <si>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</si>
  <si>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</si>
  <si>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</si>
  <si>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</si>
  <si>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</si>
  <si>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</si>
  <si>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</si>
  <si>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</si>
  <si>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</si>
  <si>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</si>
  <si>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</si>
  <si>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</si>
  <si>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</si>
  <si>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</si>
  <si>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</si>
  <si>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</si>
  <si>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</si>
  <si>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</si>
  <si>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</si>
  <si>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</si>
  <si>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</si>
  <si>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</si>
  <si>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</si>
  <si>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</si>
  <si>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</si>
  <si>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</si>
  <si>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</si>
  <si>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</si>
  <si>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</si>
  <si>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</si>
  <si>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</si>
  <si>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18"/>
  </si>
  <si>
    <t>うち日本人(％)</t>
    <phoneticPr fontId="5"/>
  </si>
  <si>
    <t>-2.3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</si>
  <si>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</si>
  <si>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</si>
  <si>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</si>
  <si>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</si>
  <si>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</si>
  <si>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</si>
  <si>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</si>
  <si>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</si>
  <si>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</si>
  <si>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</si>
  <si>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</si>
  <si>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</si>
  <si>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</si>
  <si>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</si>
  <si>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</si>
  <si>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</si>
  <si>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</si>
  <si>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</si>
  <si>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</si>
  <si>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</si>
  <si>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</si>
  <si>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</si>
  <si>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</si>
  <si>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</si>
  <si>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</si>
  <si>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</si>
  <si>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</si>
  <si>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</si>
  <si>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</si>
  <si>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</si>
  <si>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</si>
  <si>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</si>
  <si>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</si>
  <si>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</si>
  <si>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</si>
  <si>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</si>
  <si>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</si>
  <si>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</si>
  <si>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</si>
  <si>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</si>
  <si>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</si>
  <si>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</si>
  <si>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</si>
  <si>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</si>
  <si>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</si>
  <si>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</si>
  <si>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</si>
  <si>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</si>
  <si>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</si>
  <si>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</si>
  <si>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</si>
  <si>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</si>
  <si>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</si>
  <si>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</si>
  <si>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</si>
  <si>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</si>
  <si>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</si>
  <si>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</si>
  <si>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</si>
  <si>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北海道興部町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</si>
  <si>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</si>
  <si>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</si>
  <si>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</si>
  <si>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</si>
  <si>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</si>
  <si>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</si>
  <si>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</si>
  <si>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</si>
  <si>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</si>
  <si>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</si>
  <si>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</si>
  <si>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</si>
  <si>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</si>
  <si>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</si>
  <si>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</si>
  <si>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</si>
  <si>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</si>
  <si>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</si>
  <si>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</si>
  <si>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</si>
  <si>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</si>
  <si>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</si>
  <si>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</si>
  <si>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</si>
  <si>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</si>
  <si>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</si>
  <si>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</si>
  <si>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</si>
  <si>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</si>
  <si>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</si>
  <si>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</si>
  <si>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</si>
  <si>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</si>
  <si>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</si>
  <si>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</si>
  <si>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</si>
  <si>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</si>
  <si>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</si>
  <si>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</si>
  <si>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</si>
  <si>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</si>
  <si>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</si>
  <si>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</si>
  <si>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</si>
  <si>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</si>
  <si>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</si>
  <si>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</si>
  <si>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</si>
  <si>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</si>
  <si>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</si>
  <si>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</si>
  <si>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</si>
  <si>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</si>
  <si>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</si>
  <si>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</si>
  <si>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</si>
  <si>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</si>
  <si>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</si>
  <si>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</si>
  <si>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</si>
  <si>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</si>
  <si>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</si>
  <si>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</si>
  <si>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</si>
  <si>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</si>
  <si>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</si>
  <si>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</si>
  <si>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</si>
  <si>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</si>
  <si>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</si>
  <si>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</si>
  <si>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</si>
  <si>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</si>
  <si>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</si>
  <si>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</si>
  <si>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</si>
  <si>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</si>
  <si>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</si>
  <si>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</si>
  <si>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</si>
  <si>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</si>
  <si>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</si>
  <si>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</si>
  <si>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</si>
  <si>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</si>
  <si>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</si>
  <si>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</si>
  <si>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</si>
  <si>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</si>
  <si>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</si>
  <si>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</si>
  <si>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</si>
  <si>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</si>
  <si>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</si>
  <si>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</si>
  <si>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</si>
  <si>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</si>
  <si>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</si>
  <si>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</si>
  <si>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</si>
  <si>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</si>
  <si>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</si>
  <si>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</si>
  <si>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</si>
  <si>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</si>
  <si>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</si>
  <si>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</si>
  <si>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</si>
  <si>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</si>
  <si>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</si>
  <si>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</si>
  <si>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</si>
  <si>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</si>
  <si>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</si>
  <si>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</si>
  <si>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</si>
  <si>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</si>
  <si>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</si>
  <si>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</si>
  <si>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</si>
  <si>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</si>
  <si>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</si>
  <si>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</si>
  <si>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</si>
  <si>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</si>
  <si>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</si>
  <si>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</si>
  <si>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</si>
  <si>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</si>
  <si>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</si>
  <si>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</si>
  <si>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</si>
  <si>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</si>
  <si>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</si>
  <si>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</si>
  <si>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</si>
  <si>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</si>
  <si>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</si>
  <si>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</si>
  <si>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</si>
  <si>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</si>
  <si>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</si>
  <si>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</si>
  <si>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</si>
  <si>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</si>
  <si>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</si>
  <si>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</si>
  <si>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</si>
  <si>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</si>
  <si>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北海道興部町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</si>
  <si>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</si>
  <si>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</si>
  <si>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</si>
  <si>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</si>
  <si>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</si>
  <si>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</si>
  <si>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</si>
  <si>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</si>
  <si>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</si>
  <si>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</si>
  <si>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</si>
  <si>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</si>
  <si>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</si>
  <si>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</si>
  <si>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</si>
  <si>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</si>
  <si>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</si>
  <si>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</si>
  <si>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</si>
  <si>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</si>
  <si>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</si>
  <si>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</si>
  <si>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</si>
  <si>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</si>
  <si>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</si>
  <si>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</si>
  <si>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</si>
  <si>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</si>
  <si>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</si>
  <si>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</si>
  <si>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</si>
  <si>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</si>
  <si>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</si>
  <si>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</si>
  <si>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</si>
  <si>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後期高齢者医療に関する特別会計</t>
    <phoneticPr fontId="5"/>
  </si>
  <si>
    <t>介護サービス事業特別会計</t>
    <phoneticPr fontId="5"/>
  </si>
  <si>
    <t>国民健康保険病院事業会計</t>
    <phoneticPr fontId="5"/>
  </si>
  <si>
    <t>法適用企業</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</si>
  <si>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</si>
  <si>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</si>
  <si>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</si>
  <si>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</si>
  <si>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</si>
  <si>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</si>
  <si>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</si>
  <si>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</si>
  <si>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</si>
  <si>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</si>
  <si>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</si>
  <si>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</si>
  <si>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</si>
  <si>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</si>
  <si>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</si>
  <si>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</si>
  <si>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</si>
  <si>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</si>
  <si>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</si>
  <si>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</si>
  <si>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</si>
  <si>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</si>
  <si>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</si>
  <si>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</si>
  <si>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</si>
  <si>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</si>
  <si>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</si>
  <si>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</si>
  <si>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</si>
  <si>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</si>
  <si>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</si>
  <si>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</si>
  <si>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</si>
  <si>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</si>
  <si>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</si>
  <si>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</si>
  <si>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</si>
  <si>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</si>
  <si>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</si>
  <si>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</si>
  <si>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</si>
  <si>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</si>
  <si>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</si>
  <si>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</si>
  <si>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</si>
  <si>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</si>
  <si>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</si>
  <si>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</si>
  <si>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</si>
  <si>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</si>
  <si>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</si>
  <si>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</si>
  <si>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</si>
  <si>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</si>
  <si>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</si>
  <si>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</si>
  <si>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</si>
  <si>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</si>
  <si>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</si>
  <si>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</si>
  <si>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</si>
  <si>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</si>
  <si>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</si>
  <si>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</si>
  <si>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</si>
  <si>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</si>
  <si>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</si>
  <si>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</si>
  <si>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</si>
  <si>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</si>
  <si>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</si>
  <si>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</si>
  <si>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</si>
  <si>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</si>
  <si>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</si>
  <si>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</si>
  <si>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</si>
  <si>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</si>
  <si>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</si>
  <si>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</si>
  <si>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</si>
  <si>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</si>
  <si>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</si>
  <si>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</si>
  <si>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</si>
  <si>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</si>
  <si>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</si>
  <si>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</si>
  <si>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</si>
  <si>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</si>
  <si>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</si>
  <si>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</si>
  <si>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</si>
  <si>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</si>
  <si>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</si>
  <si>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</si>
  <si>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</si>
  <si>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</si>
  <si>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</si>
  <si>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</si>
  <si>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</si>
  <si>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</si>
  <si>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</si>
  <si>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</si>
  <si>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</si>
  <si>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</si>
  <si>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</si>
  <si>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</si>
  <si>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</si>
  <si>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</si>
  <si>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</si>
  <si>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</si>
  <si>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</si>
  <si>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</si>
  <si>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</si>
  <si>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</si>
  <si>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</si>
  <si>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</si>
  <si>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</si>
  <si>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</si>
  <si>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</si>
  <si>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</si>
  <si>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</si>
  <si>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</si>
  <si>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</si>
  <si>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</si>
  <si>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</si>
  <si>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</si>
  <si>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</si>
  <si>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</si>
  <si>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</si>
  <si>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</si>
  <si>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</si>
  <si>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</si>
  <si>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</si>
  <si>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</si>
  <si>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</si>
  <si>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</si>
  <si>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国民健康保険病院事業会計</t>
  </si>
  <si>
    <t>一般会計</t>
  </si>
  <si>
    <t>国民健康保険事業特別会計</t>
  </si>
  <si>
    <t>介護保険事業特別会計</t>
  </si>
  <si>
    <t>簡易水道事業特別会計</t>
  </si>
  <si>
    <t>公共下水道事業特別会計</t>
  </si>
  <si>
    <t>介護サービス事業特別会計</t>
  </si>
  <si>
    <t>後期高齢者医療に関する特別会計</t>
  </si>
  <si>
    <t>その他会計（赤字）</t>
  </si>
  <si>
    <t>その他会計（黒字）</t>
  </si>
  <si>
    <t>-</t>
    <phoneticPr fontId="2"/>
  </si>
  <si>
    <t>-</t>
    <phoneticPr fontId="2"/>
  </si>
  <si>
    <t>-</t>
    <phoneticPr fontId="2"/>
  </si>
  <si>
    <t>紋別地区消防組合</t>
    <rPh sb="0" eb="2">
      <t>モンベツ</t>
    </rPh>
    <rPh sb="2" eb="4">
      <t>チク</t>
    </rPh>
    <rPh sb="4" eb="6">
      <t>ショウボウ</t>
    </rPh>
    <rPh sb="6" eb="8">
      <t>クミアイ</t>
    </rPh>
    <phoneticPr fontId="2"/>
  </si>
  <si>
    <t>西紋別地区環境衛生施設組合</t>
    <rPh sb="0" eb="1">
      <t>ニシ</t>
    </rPh>
    <rPh sb="1" eb="3">
      <t>モンベツ</t>
    </rPh>
    <rPh sb="3" eb="5">
      <t>チク</t>
    </rPh>
    <rPh sb="5" eb="7">
      <t>カンキョウ</t>
    </rPh>
    <rPh sb="7" eb="9">
      <t>エイセイ</t>
    </rPh>
    <rPh sb="9" eb="11">
      <t>シセツ</t>
    </rPh>
    <rPh sb="11" eb="13">
      <t>クミアイ</t>
    </rPh>
    <phoneticPr fontId="2"/>
  </si>
  <si>
    <t>網走地方教育研修センター組合</t>
    <rPh sb="0" eb="2">
      <t>アバシリ</t>
    </rPh>
    <rPh sb="2" eb="4">
      <t>チホウ</t>
    </rPh>
    <rPh sb="4" eb="6">
      <t>キョウイク</t>
    </rPh>
    <rPh sb="6" eb="8">
      <t>ケンシュウ</t>
    </rPh>
    <rPh sb="12" eb="14">
      <t>クミアイ</t>
    </rPh>
    <phoneticPr fontId="2"/>
  </si>
  <si>
    <t>広域紋別病院企業団</t>
    <rPh sb="0" eb="2">
      <t>コウイキ</t>
    </rPh>
    <rPh sb="2" eb="4">
      <t>モンベツ</t>
    </rPh>
    <rPh sb="4" eb="6">
      <t>ビョウイン</t>
    </rPh>
    <rPh sb="6" eb="8">
      <t>キギョウ</t>
    </rPh>
    <rPh sb="8" eb="9">
      <t>ダン</t>
    </rPh>
    <phoneticPr fontId="2"/>
  </si>
  <si>
    <t>-</t>
    <phoneticPr fontId="2"/>
  </si>
  <si>
    <t>-</t>
    <phoneticPr fontId="2"/>
  </si>
  <si>
    <t>-</t>
    <phoneticPr fontId="2"/>
  </si>
  <si>
    <t>-</t>
    <phoneticPr fontId="2"/>
  </si>
  <si>
    <t>（株）オホーツククリーンミート</t>
    <rPh sb="0" eb="3">
      <t>カブ</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</si>
  <si>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</si>
  <si>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</si>
  <si>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</si>
  <si>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</si>
  <si>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</si>
  <si>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</si>
  <si>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</si>
  <si>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</si>
  <si>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</si>
  <si>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実質公債費比率は前年と比較して0.1％増で、類似団体平均と比較しても1.5％上回っている。
将来負担比率については、近年算定されていない状況である。
今後の大型事業や老朽化した施設の更新、充当可能基金の繰入等により実質公債費比率や将来負担比率が上昇していくことが考えられるため、これまで以上に公債費の適正化に取組む必要がある。</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</si>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</sst>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0"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228305</c:v>
                </c:pt>
                <c:pt idx="1">
                  <c:v>316331</c:v>
                </c:pt>
                <c:pt idx="2">
                  <c:v>333013</c:v>
                </c:pt>
                <c:pt idx="3">
                  <c:v>280458</c:v>
                </c:pt>
                <c:pt idx="4">
                  <c:v>291945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86772</c:v>
                </c:pt>
                <c:pt idx="1">
                  <c:v>100052</c:v>
                </c:pt>
                <c:pt idx="2">
                  <c:v>131727</c:v>
                </c:pt>
                <c:pt idx="3">
                  <c:v>296256</c:v>
                </c:pt>
                <c:pt idx="4">
                  <c:v>197569</c:v>
                </c:pt>
              </c:numCache>
            </c:numRef>
          </c:val>
          <c:smooth val="0"/>
        </c:ser>
        <c:dLbls>
          <c:showLegendKey val="0"/>
          <c:showVal val="0"/>
          <c:showCatName val="0"/>
          <c:showSerName val="0"/>
          <c:showPercent val="0"/>
          <c:showBubbleSize val="0"/>
        </c:dLbls>
        <c:marker val="1"/>
        <c:smooth val="0"/>
        <c:axId val="105104512"/>
        <c:axId val="105106432"/>
      </c:lineChart>
      <c:catAx>
        <c:axId val="10510451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106432"/>
        <c:crosses val="autoZero"/>
        <c:auto val="1"/>
        <c:lblAlgn val="ctr"/>
        <c:lblOffset val="100"/>
        <c:tickLblSkip val="1"/>
        <c:tickMarkSkip val="1"/>
        <c:noMultiLvlLbl val="0"/>
      </c:catAx>
      <c:valAx>
        <c:axId val="105106432"/>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1045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5.83</c:v>
                </c:pt>
                <c:pt idx="1">
                  <c:v>5.32</c:v>
                </c:pt>
                <c:pt idx="2">
                  <c:v>5.51</c:v>
                </c:pt>
                <c:pt idx="3">
                  <c:v>7.05</c:v>
                </c:pt>
                <c:pt idx="4">
                  <c:v>6.41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42.75</c:v>
                </c:pt>
                <c:pt idx="1">
                  <c:v>58.01</c:v>
                </c:pt>
                <c:pt idx="2">
                  <c:v>65.239999999999995</c:v>
                </c:pt>
                <c:pt idx="3">
                  <c:v>65.3</c:v>
                </c:pt>
                <c:pt idx="4">
                  <c:v>70.540000000000006</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1322240"/>
        <c:axId val="1113241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14.37</c:v>
                </c:pt>
                <c:pt idx="1">
                  <c:v>14.78</c:v>
                </c:pt>
                <c:pt idx="2">
                  <c:v>3.53</c:v>
                </c:pt>
                <c:pt idx="3">
                  <c:v>4.01</c:v>
                </c:pt>
                <c:pt idx="4">
                  <c:v>0.27</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1322240"/>
        <c:axId val="111324160"/>
      </c:lineChart>
      <c:catAx>
        <c:axId val="111322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1324160"/>
        <c:crosses val="autoZero"/>
        <c:auto val="1"/>
        <c:lblAlgn val="ctr"/>
        <c:lblOffset val="100"/>
        <c:tickLblSkip val="1"/>
        <c:tickMarkSkip val="1"/>
        <c:noMultiLvlLbl val="0"/>
      </c:catAx>
      <c:valAx>
        <c:axId val="111324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322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後期高齢者医療に関する特別会計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0.06</c:v>
                </c:pt>
                <c:pt idx="2">
                  <c:v>#N/A</c:v>
                </c:pt>
                <c:pt idx="3">
                  <c:v>0.06</c:v>
                </c:pt>
                <c:pt idx="4">
                  <c:v>#N/A</c:v>
                </c:pt>
                <c:pt idx="5">
                  <c:v>0.04</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0.09</c:v>
                </c:pt>
                <c:pt idx="2">
                  <c:v>#N/A</c:v>
                </c:pt>
                <c:pt idx="3">
                  <c:v>0.18</c:v>
                </c:pt>
                <c:pt idx="4">
                  <c:v>#N/A</c:v>
                </c:pt>
                <c:pt idx="5">
                  <c:v>0.13</c:v>
                </c:pt>
                <c:pt idx="6">
                  <c:v>#N/A</c:v>
                </c:pt>
                <c:pt idx="7">
                  <c:v>0.1</c:v>
                </c:pt>
                <c:pt idx="8">
                  <c:v>#N/A</c:v>
                </c:pt>
                <c:pt idx="9">
                  <c:v>0.06</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0.15</c:v>
                </c:pt>
                <c:pt idx="2">
                  <c:v>#N/A</c:v>
                </c:pt>
                <c:pt idx="3">
                  <c:v>0.1</c:v>
                </c:pt>
                <c:pt idx="4">
                  <c:v>#N/A</c:v>
                </c:pt>
                <c:pt idx="5">
                  <c:v>0.08</c:v>
                </c:pt>
                <c:pt idx="6">
                  <c:v>#N/A</c:v>
                </c:pt>
                <c:pt idx="7">
                  <c:v>7.0000000000000007E-2</c:v>
                </c:pt>
                <c:pt idx="8">
                  <c:v>#N/A</c:v>
                </c:pt>
                <c:pt idx="9">
                  <c:v>7.0000000000000007E-2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0.23</c:v>
                </c:pt>
                <c:pt idx="2">
                  <c:v>#N/A</c:v>
                </c:pt>
                <c:pt idx="3">
                  <c:v>0.11</c:v>
                </c:pt>
                <c:pt idx="4">
                  <c:v>#N/A</c:v>
                </c:pt>
                <c:pt idx="5">
                  <c:v>0.04</c:v>
                </c:pt>
                <c:pt idx="6">
                  <c:v>#N/A</c:v>
                </c:pt>
                <c:pt idx="7">
                  <c:v>0.15</c:v>
                </c:pt>
                <c:pt idx="8">
                  <c:v>#N/A</c:v>
                </c:pt>
                <c:pt idx="9">
                  <c:v>0.13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0.89</c:v>
                </c:pt>
                <c:pt idx="2">
                  <c:v>#N/A</c:v>
                </c:pt>
                <c:pt idx="3">
                  <c:v>0.72</c:v>
                </c:pt>
                <c:pt idx="4">
                  <c:v>#N/A</c:v>
                </c:pt>
                <c:pt idx="5">
                  <c:v>0.98</c:v>
                </c:pt>
                <c:pt idx="6">
                  <c:v>#N/A</c:v>
                </c:pt>
                <c:pt idx="7">
                  <c:v>1.21</c:v>
                </c:pt>
                <c:pt idx="8">
                  <c:v>#N/A</c:v>
                </c:pt>
                <c:pt idx="9">
                  <c:v>1.22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1.85</c:v>
                </c:pt>
                <c:pt idx="2">
                  <c:v>#N/A</c:v>
                </c:pt>
                <c:pt idx="3">
                  <c:v>1.59</c:v>
                </c:pt>
                <c:pt idx="4">
                  <c:v>#N/A</c:v>
                </c:pt>
                <c:pt idx="5">
                  <c:v>2.91</c:v>
                </c:pt>
                <c:pt idx="6">
                  <c:v>#N/A</c:v>
                </c:pt>
                <c:pt idx="7">
                  <c:v>3.11</c:v>
                </c:pt>
                <c:pt idx="8">
                  <c:v>#N/A</c:v>
                </c:pt>
                <c:pt idx="9">
                  <c:v>2.94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5.83</c:v>
                </c:pt>
                <c:pt idx="2">
                  <c:v>#N/A</c:v>
                </c:pt>
                <c:pt idx="3">
                  <c:v>5.32</c:v>
                </c:pt>
                <c:pt idx="4">
                  <c:v>#N/A</c:v>
                </c:pt>
                <c:pt idx="5">
                  <c:v>5.51</c:v>
                </c:pt>
                <c:pt idx="6">
                  <c:v>#N/A</c:v>
                </c:pt>
                <c:pt idx="7">
                  <c:v>7.05</c:v>
                </c:pt>
                <c:pt idx="8">
                  <c:v>#N/A</c:v>
                </c:pt>
                <c:pt idx="9">
                  <c:v>6.4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10.69</c:v>
                </c:pt>
                <c:pt idx="2">
                  <c:v>#N/A</c:v>
                </c:pt>
                <c:pt idx="3">
                  <c:v>11.7</c:v>
                </c:pt>
                <c:pt idx="4">
                  <c:v>#N/A</c:v>
                </c:pt>
                <c:pt idx="5">
                  <c:v>10.11</c:v>
                </c:pt>
                <c:pt idx="6">
                  <c:v>#N/A</c:v>
                </c:pt>
                <c:pt idx="7">
                  <c:v>12.14</c:v>
                </c:pt>
                <c:pt idx="8">
                  <c:v>#N/A</c:v>
                </c:pt>
                <c:pt idx="9">
                  <c:v>13.56</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1451136"/>
        <c:axId val="111452928"/>
      </c:barChart>
      <c:catAx>
        <c:axId val="111451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452928"/>
        <c:crosses val="autoZero"/>
        <c:auto val="1"/>
        <c:lblAlgn val="ctr"/>
        <c:lblOffset val="100"/>
        <c:tickLblSkip val="1"/>
        <c:tickMarkSkip val="1"/>
        <c:noMultiLvlLbl val="0"/>
      </c:catAx>
      <c:valAx>
        <c:axId val="111452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4511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537</c:v>
                </c:pt>
                <c:pt idx="5">
                  <c:v>540</c:v>
                </c:pt>
                <c:pt idx="8">
                  <c:v>516</c:v>
                </c:pt>
                <c:pt idx="11">
                  <c:v>455</c:v>
                </c:pt>
                <c:pt idx="14">
                  <c:v>438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1</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31</c:v>
                </c:pt>
                <c:pt idx="3">
                  <c:v>29</c:v>
                </c:pt>
                <c:pt idx="6">
                  <c:v>28</c:v>
                </c:pt>
                <c:pt idx="9">
                  <c:v>19</c:v>
                </c:pt>
                <c:pt idx="12">
                  <c:v>19</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c:v>
                </c:pt>
                <c:pt idx="3">
                  <c:v>2</c:v>
                </c:pt>
                <c:pt idx="6">
                  <c:v>2</c:v>
                </c:pt>
                <c:pt idx="9">
                  <c:v>8</c:v>
                </c:pt>
                <c:pt idx="12">
                  <c:v>17</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192</c:v>
                </c:pt>
                <c:pt idx="3">
                  <c:v>181</c:v>
                </c:pt>
                <c:pt idx="6">
                  <c:v>189</c:v>
                </c:pt>
                <c:pt idx="9">
                  <c:v>208</c:v>
                </c:pt>
                <c:pt idx="12">
                  <c:v>197</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589</c:v>
                </c:pt>
                <c:pt idx="3">
                  <c:v>557</c:v>
                </c:pt>
                <c:pt idx="6">
                  <c:v>529</c:v>
                </c:pt>
                <c:pt idx="9">
                  <c:v>435</c:v>
                </c:pt>
                <c:pt idx="12">
                  <c:v>428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1507712"/>
        <c:axId val="1115262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276</c:v>
                </c:pt>
                <c:pt idx="2">
                  <c:v>#N/A</c:v>
                </c:pt>
                <c:pt idx="3">
                  <c:v>#N/A</c:v>
                </c:pt>
                <c:pt idx="4">
                  <c:v>229</c:v>
                </c:pt>
                <c:pt idx="5">
                  <c:v>#N/A</c:v>
                </c:pt>
                <c:pt idx="6">
                  <c:v>#N/A</c:v>
                </c:pt>
                <c:pt idx="7">
                  <c:v>232</c:v>
                </c:pt>
                <c:pt idx="8">
                  <c:v>#N/A</c:v>
                </c:pt>
                <c:pt idx="9">
                  <c:v>#N/A</c:v>
                </c:pt>
                <c:pt idx="10">
                  <c:v>215</c:v>
                </c:pt>
                <c:pt idx="11">
                  <c:v>#N/A</c:v>
                </c:pt>
                <c:pt idx="12">
                  <c:v>#N/A</c:v>
                </c:pt>
                <c:pt idx="13">
                  <c:v>224</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1507712"/>
        <c:axId val="111526272"/>
      </c:lineChart>
      <c:catAx>
        <c:axId val="111507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526272"/>
        <c:crosses val="autoZero"/>
        <c:auto val="1"/>
        <c:lblAlgn val="ctr"/>
        <c:lblOffset val="100"/>
        <c:tickLblSkip val="1"/>
        <c:tickMarkSkip val="1"/>
        <c:noMultiLvlLbl val="0"/>
      </c:catAx>
      <c:valAx>
        <c:axId val="111526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507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4112</c:v>
                </c:pt>
                <c:pt idx="5">
                  <c:v>4071</c:v>
                </c:pt>
                <c:pt idx="8">
                  <c:v>4436</c:v>
                </c:pt>
                <c:pt idx="11">
                  <c:v>4691</c:v>
                </c:pt>
                <c:pt idx="14">
                  <c:v>4705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464</c:v>
                </c:pt>
                <c:pt idx="5">
                  <c:v>389</c:v>
                </c:pt>
                <c:pt idx="8">
                  <c:v>330</c:v>
                </c:pt>
                <c:pt idx="11">
                  <c:v>263</c:v>
                </c:pt>
                <c:pt idx="14">
                  <c:v>199</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2092</c:v>
                </c:pt>
                <c:pt idx="5">
                  <c:v>2514</c:v>
                </c:pt>
                <c:pt idx="8">
                  <c:v>2723</c:v>
                </c:pt>
                <c:pt idx="11">
                  <c:v>2797</c:v>
                </c:pt>
                <c:pt idx="14">
                  <c:v>2874</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841</c:v>
                </c:pt>
                <c:pt idx="3">
                  <c:v>853</c:v>
                </c:pt>
                <c:pt idx="6">
                  <c:v>816</c:v>
                </c:pt>
                <c:pt idx="9">
                  <c:v>835</c:v>
                </c:pt>
                <c:pt idx="12">
                  <c:v>850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193</c:v>
                </c:pt>
                <c:pt idx="3">
                  <c:v>204</c:v>
                </c:pt>
                <c:pt idx="6">
                  <c:v>204</c:v>
                </c:pt>
                <c:pt idx="9">
                  <c:v>198</c:v>
                </c:pt>
                <c:pt idx="12">
                  <c:v>182</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1408</c:v>
                </c:pt>
                <c:pt idx="3">
                  <c:v>1467</c:v>
                </c:pt>
                <c:pt idx="6">
                  <c:v>2277</c:v>
                </c:pt>
                <c:pt idx="9">
                  <c:v>2148</c:v>
                </c:pt>
                <c:pt idx="12">
                  <c:v>2071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119</c:v>
                </c:pt>
                <c:pt idx="3">
                  <c:v>90</c:v>
                </c:pt>
                <c:pt idx="6">
                  <c:v>60</c:v>
                </c:pt>
                <c:pt idx="9">
                  <c:v>38</c:v>
                </c:pt>
                <c:pt idx="12">
                  <c:v>14</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4260</c:v>
                </c:pt>
                <c:pt idx="3">
                  <c:v>4194</c:v>
                </c:pt>
                <c:pt idx="6">
                  <c:v>4042</c:v>
                </c:pt>
                <c:pt idx="9">
                  <c:v>4341</c:v>
                </c:pt>
                <c:pt idx="12">
                  <c:v>4585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4919168"/>
        <c:axId val="1249377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154</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4919168"/>
        <c:axId val="124937728"/>
      </c:lineChart>
      <c:catAx>
        <c:axId val="124919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4937728"/>
        <c:crosses val="autoZero"/>
        <c:auto val="1"/>
        <c:lblAlgn val="ctr"/>
        <c:lblOffset val="100"/>
        <c:tickLblSkip val="1"/>
        <c:tickMarkSkip val="1"/>
        <c:noMultiLvlLbl val="0"/>
      </c:catAx>
      <c:valAx>
        <c:axId val="124937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919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25800448"/>
        <c:axId val="125802368"/>
      </c:scatterChart>
      <c:valAx>
        <c:axId val="12580044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5802368"/>
        <c:crosses val="autoZero"/>
        <c:crossBetween val="midCat"/>
      </c:valAx>
      <c:valAx>
        <c:axId val="12580236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58004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c:v>
                </c:pt>
                <c:pt idx="1">
                  <c:v>10.3</c:v>
                </c:pt>
                <c:pt idx="2">
                  <c:v>9.5</c:v>
                </c:pt>
                <c:pt idx="3">
                  <c:v>8.8000000000000007</c:v>
                </c:pt>
                <c:pt idx="4">
                  <c:v>8.9</c:v>
                </c:pt>
              </c:numCache>
            </c:numRef>
          </c:xVal>
          <c:yVal>
            <c:numRef>
              <c:f>公会計指標分析・財政指標組合せ分析表!$K$73:$O$73</c:f>
              <c:numCache>
                <c:formatCode>#,##0.0;"▲ "#,##0.0</c:formatCode>
                <c:ptCount val="5"/>
                <c:pt idx="0">
                  <c:v>5.8</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8.1999999999999993</c:v>
                </c:pt>
                <c:pt idx="3">
                  <c:v>7.8</c:v>
                </c:pt>
                <c:pt idx="4">
                  <c:v>7.4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25946112"/>
        <c:axId val="125956480"/>
      </c:scatterChart>
      <c:valAx>
        <c:axId val="125946112"/>
        <c:scaling>
          <c:orientation val="minMax"/>
          <c:max val="12.4"/>
          <c:min val="7.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5956480"/>
        <c:crosses val="autoZero"/>
        <c:crossBetween val="midCat"/>
      </c:valAx>
      <c:valAx>
        <c:axId val="125956480"/>
        <c:scaling>
          <c:orientation val="minMax"/>
          <c:max val="6.8"/>
          <c:min val="-0.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5946112"/>
        <c:crosses val="autoZero"/>
        <c:crossBetween val="midCat"/>
        <c:majorUnit val="0.7"/>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北海道興部町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元利償還金は、償還のピークが過ぎているため減少しているが、実質公債費比率の分子は増加となっている。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年度のバイオガスプラント建設事業や平成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年度の新中学校校舎整備事業等の大型事業による償還に備え、新規事業を抑制し地方債借入の適正化を堅持することにより、実質公債費比率の水準を維持する。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北海道興部町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一般会計等に係る地方債の現在高等の増により将来負担比率の分子は、前年と比較して</a:t>
          </a:r>
          <a:r>
            <a:rPr kumimoji="1" lang="en-US" altLang="ja-JP" sz="1400">
              <a:latin typeface="ＭＳ ゴシック" pitchFamily="49" charset="-128"/>
              <a:ea typeface="ＭＳ ゴシック" pitchFamily="49" charset="-128"/>
            </a:rPr>
            <a:t>114</a:t>
          </a:r>
          <a:r>
            <a:rPr kumimoji="1" lang="ja-JP" altLang="en-US" sz="1400">
              <a:latin typeface="ＭＳ ゴシック" pitchFamily="49" charset="-128"/>
              <a:ea typeface="ＭＳ ゴシック" pitchFamily="49" charset="-128"/>
            </a:rPr>
            <a:t>増の▲</a:t>
          </a:r>
          <a:r>
            <a:rPr kumimoji="1" lang="en-US" altLang="ja-JP" sz="1400">
              <a:latin typeface="ＭＳ ゴシック" pitchFamily="49" charset="-128"/>
              <a:ea typeface="ＭＳ ゴシック" pitchFamily="49" charset="-128"/>
            </a:rPr>
            <a:t>76</a:t>
          </a:r>
          <a:r>
            <a:rPr kumimoji="1" lang="ja-JP" altLang="en-US" sz="1400">
              <a:latin typeface="ＭＳ ゴシック" pitchFamily="49" charset="-128"/>
              <a:ea typeface="ＭＳ ゴシック" pitchFamily="49" charset="-128"/>
            </a:rPr>
            <a:t>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今後は、新中学校校舎整備事業等の大型事業により将来負担比率の分子は上昇する見込みのため、その他の新規事業を抑制し地方債借入の適正化を図る。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72</xdr:row>
      <xdr:rowOff>0</xdr:rowOff>
    </xdr:from>
    <xdr:to>
      <xdr:col>12</xdr:col>
      <xdr:colOff>0</xdr:colOff>
      <xdr:row>74</xdr:row>
      <xdr:rowOff>0</xdr:rowOff>
    </xdr:to>
    <xdr:sp macro="" textlink="">
      <xdr:nvSpPr>
        <xdr:cNvPr id="4" name="正方形/長方形 3"/>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北海道興部町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3,922
3,858
362.54
4,936,066
4,752,200
183,797
2,867,938
4,584,932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4" name="角丸四角形 23"/>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5" name="正方形/長方形 24"/>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6" name="正方形/長方形 25"/>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7" name="直線コネクタ 26"/>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8" name="円/楕円 27"/>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9" name="フローチャート : 判断 28"/>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30" name="テキスト ボックス 29"/>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1" name="テキスト ボックス 30"/>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2" name="テキスト ボックス 31"/>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3" name="テキスト ボックス 32"/>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4" name="正方形/長方形 3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5" name="正方形/長方形 3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6" name="正方形/長方形 35"/>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7" name="正方形/長方形 3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8" name="正方形/長方形 3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9" name="正方形/長方形 3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0" name="正方形/長方形 3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1" name="正方形/長方形 4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2" name="正方形/長方形 4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3" name="正方形/長方形 4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4" name="正方形/長方形 4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5" name="正方形/長方形 4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6" name="テキスト ボックス 4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7" name="正方形/長方形 46"/>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8" name="正方形/長方形 4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9" name="正方形/長方形 4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50" name="正方形/長方形 4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2" name="正方形/長方形 5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4" name="テキスト ボックス 5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a:t>　債務償還可能年数は総務省で算出式を精査中であり、財政状況資料集においては、平成</a:t>
          </a:r>
          <a:r>
            <a:rPr lang="en-US" altLang="ja-JP"/>
            <a:t>29</a:t>
          </a:r>
          <a:r>
            <a:rPr lang="ja-JP" altLang="en-US"/>
            <a:t>年度より公表する。</a:t>
          </a:r>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北海道興部町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3,922
3,858
362.54
4,936,066
4,752,200
183,797
2,867,938
4,584,932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北海道興部町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3,922
3,858
362.54
4,936,066
4,752,200
183,797
2,867,938
4,584,932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北海道興部町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3,922
3,858
362.54
4,936,066
4,752,200
183,797
2,867,938
4,584,932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類似団体の平均を上回っている。</a:t>
          </a:r>
          <a:endParaRPr kumimoji="1" lang="en-US" altLang="ja-JP" sz="1300">
            <a:latin typeface="ＭＳ Ｐゴシック"/>
          </a:endParaRPr>
        </a:p>
        <a:p>
          <a:r>
            <a:rPr kumimoji="1" lang="ja-JP" altLang="en-US" sz="1300">
              <a:latin typeface="ＭＳ Ｐゴシック"/>
            </a:rPr>
            <a:t>　興部町第五期総合計画・後期基本計画の実施計画に登載されている事業を最優先として、さらに必要性・緊急性等について、内部事前評価を実施しながら総合的に判断している。</a:t>
          </a:r>
          <a:endParaRPr kumimoji="1" lang="en-US" altLang="ja-JP" sz="1300">
            <a:latin typeface="ＭＳ Ｐゴシック"/>
          </a:endParaRPr>
        </a:p>
        <a:p>
          <a:r>
            <a:rPr kumimoji="1" lang="ja-JP" altLang="en-US" sz="1300">
              <a:latin typeface="ＭＳ Ｐゴシック"/>
            </a:rPr>
            <a:t>　今後も、定員管理・給与の適正化、歳出の削減に努めるとともに、税収の収納率向上を中心とする歳入確保に努める。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143510</xdr:rowOff>
    </xdr:from>
    <xdr:to>
      <xdr:col>7</xdr:col>
      <xdr:colOff>152400</xdr:colOff>
      <xdr:row>43</xdr:row>
      <xdr:rowOff>153162</xdr:rowOff>
    </xdr:to>
    <xdr:cxnSp macro="">
      <xdr:nvCxnSpPr>
        <xdr:cNvPr id="65" name="直線コネクタ 64"/>
        <xdr:cNvCxnSpPr/>
      </xdr:nvCxnSpPr>
      <xdr:spPr>
        <a:xfrm flipV="1">
          <a:off x="4114800" y="751586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84091</xdr:rowOff>
    </xdr:from>
    <xdr:ext cx="762000" cy="259045"/>
    <xdr:sp macro="" textlink="">
      <xdr:nvSpPr>
        <xdr:cNvPr id="66" name="財政力平均値テキスト"/>
        <xdr:cNvSpPr txBox="1"/>
      </xdr:nvSpPr>
      <xdr:spPr>
        <a:xfrm>
          <a:off x="5041900" y="7456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153162</xdr:rowOff>
    </xdr:from>
    <xdr:to>
      <xdr:col>6</xdr:col>
      <xdr:colOff>0</xdr:colOff>
      <xdr:row>43</xdr:row>
      <xdr:rowOff>162814</xdr:rowOff>
    </xdr:to>
    <xdr:cxnSp macro="">
      <xdr:nvCxnSpPr>
        <xdr:cNvPr id="68" name="直線コネクタ 67"/>
        <xdr:cNvCxnSpPr/>
      </xdr:nvCxnSpPr>
      <xdr:spPr>
        <a:xfrm flipV="1">
          <a:off x="3225800" y="752551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121666</xdr:rowOff>
    </xdr:from>
    <xdr:to>
      <xdr:col>6</xdr:col>
      <xdr:colOff>50800</xdr:colOff>
      <xdr:row>44</xdr:row>
      <xdr:rowOff>51816</xdr:rowOff>
    </xdr:to>
    <xdr:sp macro="" textlink="">
      <xdr:nvSpPr>
        <xdr:cNvPr id="69" name="フローチャート : 判断 68"/>
        <xdr:cNvSpPr/>
      </xdr:nvSpPr>
      <xdr:spPr>
        <a:xfrm>
          <a:off x="4064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36593</xdr:rowOff>
    </xdr:from>
    <xdr:ext cx="736600" cy="259045"/>
    <xdr:sp macro="" textlink="">
      <xdr:nvSpPr>
        <xdr:cNvPr id="70" name="テキスト ボックス 69"/>
        <xdr:cNvSpPr txBox="1"/>
      </xdr:nvSpPr>
      <xdr:spPr>
        <a:xfrm>
          <a:off x="3733800" y="758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162814</xdr:rowOff>
    </xdr:from>
    <xdr:to>
      <xdr:col>4</xdr:col>
      <xdr:colOff>482600</xdr:colOff>
      <xdr:row>43</xdr:row>
      <xdr:rowOff>162814</xdr:rowOff>
    </xdr:to>
    <xdr:cxnSp macro="">
      <xdr:nvCxnSpPr>
        <xdr:cNvPr id="71" name="直線コネクタ 70"/>
        <xdr:cNvCxnSpPr/>
      </xdr:nvCxnSpPr>
      <xdr:spPr>
        <a:xfrm>
          <a:off x="2336800" y="75351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131318</xdr:rowOff>
    </xdr:from>
    <xdr:to>
      <xdr:col>4</xdr:col>
      <xdr:colOff>533400</xdr:colOff>
      <xdr:row>44</xdr:row>
      <xdr:rowOff>61468</xdr:rowOff>
    </xdr:to>
    <xdr:sp macro="" textlink="">
      <xdr:nvSpPr>
        <xdr:cNvPr id="72" name="フローチャート : 判断 71"/>
        <xdr:cNvSpPr/>
      </xdr:nvSpPr>
      <xdr:spPr>
        <a:xfrm>
          <a:off x="3175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46245</xdr:rowOff>
    </xdr:from>
    <xdr:ext cx="762000" cy="259045"/>
    <xdr:sp macro="" textlink="">
      <xdr:nvSpPr>
        <xdr:cNvPr id="73" name="テキスト ボックス 72"/>
        <xdr:cNvSpPr txBox="1"/>
      </xdr:nvSpPr>
      <xdr:spPr>
        <a:xfrm>
          <a:off x="2844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162814</xdr:rowOff>
    </xdr:from>
    <xdr:to>
      <xdr:col>3</xdr:col>
      <xdr:colOff>279400</xdr:colOff>
      <xdr:row>43</xdr:row>
      <xdr:rowOff>162814</xdr:rowOff>
    </xdr:to>
    <xdr:cxnSp macro="">
      <xdr:nvCxnSpPr>
        <xdr:cNvPr id="74" name="直線コネクタ 73"/>
        <xdr:cNvCxnSpPr/>
      </xdr:nvCxnSpPr>
      <xdr:spPr>
        <a:xfrm>
          <a:off x="1447800" y="75351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131318</xdr:rowOff>
    </xdr:from>
    <xdr:to>
      <xdr:col>3</xdr:col>
      <xdr:colOff>330200</xdr:colOff>
      <xdr:row>44</xdr:row>
      <xdr:rowOff>61468</xdr:rowOff>
    </xdr:to>
    <xdr:sp macro="" textlink="">
      <xdr:nvSpPr>
        <xdr:cNvPr id="75" name="フローチャート : 判断 74"/>
        <xdr:cNvSpPr/>
      </xdr:nvSpPr>
      <xdr:spPr>
        <a:xfrm>
          <a:off x="2286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46245</xdr:rowOff>
    </xdr:from>
    <xdr:ext cx="762000" cy="259045"/>
    <xdr:sp macro="" textlink="">
      <xdr:nvSpPr>
        <xdr:cNvPr id="76" name="テキスト ボックス 75"/>
        <xdr:cNvSpPr txBox="1"/>
      </xdr:nvSpPr>
      <xdr:spPr>
        <a:xfrm>
          <a:off x="1955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121666</xdr:rowOff>
    </xdr:from>
    <xdr:to>
      <xdr:col>2</xdr:col>
      <xdr:colOff>127000</xdr:colOff>
      <xdr:row>44</xdr:row>
      <xdr:rowOff>51816</xdr:rowOff>
    </xdr:to>
    <xdr:sp macro="" textlink="">
      <xdr:nvSpPr>
        <xdr:cNvPr id="77" name="フローチャート : 判断 76"/>
        <xdr:cNvSpPr/>
      </xdr:nvSpPr>
      <xdr:spPr>
        <a:xfrm>
          <a:off x="1397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36593</xdr:rowOff>
    </xdr:from>
    <xdr:ext cx="762000" cy="259045"/>
    <xdr:sp macro="" textlink="">
      <xdr:nvSpPr>
        <xdr:cNvPr id="78" name="テキスト ボックス 77"/>
        <xdr:cNvSpPr txBox="1"/>
      </xdr:nvSpPr>
      <xdr:spPr>
        <a:xfrm>
          <a:off x="1066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92710</xdr:rowOff>
    </xdr:from>
    <xdr:to>
      <xdr:col>7</xdr:col>
      <xdr:colOff>203200</xdr:colOff>
      <xdr:row>44</xdr:row>
      <xdr:rowOff>22860</xdr:rowOff>
    </xdr:to>
    <xdr:sp macro="" textlink="">
      <xdr:nvSpPr>
        <xdr:cNvPr id="84" name="円/楕円 83"/>
        <xdr:cNvSpPr/>
      </xdr:nvSpPr>
      <xdr:spPr>
        <a:xfrm>
          <a:off x="49022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109237</xdr:rowOff>
    </xdr:from>
    <xdr:ext cx="762000" cy="259045"/>
    <xdr:sp macro="" textlink="">
      <xdr:nvSpPr>
        <xdr:cNvPr id="85" name="財政力該当値テキスト"/>
        <xdr:cNvSpPr txBox="1"/>
      </xdr:nvSpPr>
      <xdr:spPr>
        <a:xfrm>
          <a:off x="50419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102362</xdr:rowOff>
    </xdr:from>
    <xdr:to>
      <xdr:col>6</xdr:col>
      <xdr:colOff>50800</xdr:colOff>
      <xdr:row>44</xdr:row>
      <xdr:rowOff>32512</xdr:rowOff>
    </xdr:to>
    <xdr:sp macro="" textlink="">
      <xdr:nvSpPr>
        <xdr:cNvPr id="86" name="円/楕円 85"/>
        <xdr:cNvSpPr/>
      </xdr:nvSpPr>
      <xdr:spPr>
        <a:xfrm>
          <a:off x="40640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42689</xdr:rowOff>
    </xdr:from>
    <xdr:ext cx="736600" cy="259045"/>
    <xdr:sp macro="" textlink="">
      <xdr:nvSpPr>
        <xdr:cNvPr id="87" name="テキスト ボックス 86"/>
        <xdr:cNvSpPr txBox="1"/>
      </xdr:nvSpPr>
      <xdr:spPr>
        <a:xfrm>
          <a:off x="3733800" y="7243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112014</xdr:rowOff>
    </xdr:from>
    <xdr:to>
      <xdr:col>4</xdr:col>
      <xdr:colOff>533400</xdr:colOff>
      <xdr:row>44</xdr:row>
      <xdr:rowOff>42164</xdr:rowOff>
    </xdr:to>
    <xdr:sp macro="" textlink="">
      <xdr:nvSpPr>
        <xdr:cNvPr id="88" name="円/楕円 87"/>
        <xdr:cNvSpPr/>
      </xdr:nvSpPr>
      <xdr:spPr>
        <a:xfrm>
          <a:off x="3175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52341</xdr:rowOff>
    </xdr:from>
    <xdr:ext cx="762000" cy="259045"/>
    <xdr:sp macro="" textlink="">
      <xdr:nvSpPr>
        <xdr:cNvPr id="89" name="テキスト ボックス 88"/>
        <xdr:cNvSpPr txBox="1"/>
      </xdr:nvSpPr>
      <xdr:spPr>
        <a:xfrm>
          <a:off x="2844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112014</xdr:rowOff>
    </xdr:from>
    <xdr:to>
      <xdr:col>3</xdr:col>
      <xdr:colOff>330200</xdr:colOff>
      <xdr:row>44</xdr:row>
      <xdr:rowOff>42164</xdr:rowOff>
    </xdr:to>
    <xdr:sp macro="" textlink="">
      <xdr:nvSpPr>
        <xdr:cNvPr id="90" name="円/楕円 89"/>
        <xdr:cNvSpPr/>
      </xdr:nvSpPr>
      <xdr:spPr>
        <a:xfrm>
          <a:off x="2286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52341</xdr:rowOff>
    </xdr:from>
    <xdr:ext cx="762000" cy="259045"/>
    <xdr:sp macro="" textlink="">
      <xdr:nvSpPr>
        <xdr:cNvPr id="91" name="テキスト ボックス 90"/>
        <xdr:cNvSpPr txBox="1"/>
      </xdr:nvSpPr>
      <xdr:spPr>
        <a:xfrm>
          <a:off x="1955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112014</xdr:rowOff>
    </xdr:from>
    <xdr:to>
      <xdr:col>2</xdr:col>
      <xdr:colOff>127000</xdr:colOff>
      <xdr:row>44</xdr:row>
      <xdr:rowOff>42164</xdr:rowOff>
    </xdr:to>
    <xdr:sp macro="" textlink="">
      <xdr:nvSpPr>
        <xdr:cNvPr id="92" name="円/楕円 91"/>
        <xdr:cNvSpPr/>
      </xdr:nvSpPr>
      <xdr:spPr>
        <a:xfrm>
          <a:off x="1397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52341</xdr:rowOff>
    </xdr:from>
    <xdr:ext cx="762000" cy="259045"/>
    <xdr:sp macro="" textlink="">
      <xdr:nvSpPr>
        <xdr:cNvPr id="93" name="テキスト ボックス 92"/>
        <xdr:cNvSpPr txBox="1"/>
      </xdr:nvSpPr>
      <xdr:spPr>
        <a:xfrm>
          <a:off x="1066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補助金や事務事業の見直し等により類似団体の平均より下回っている。</a:t>
          </a:r>
          <a:endParaRPr kumimoji="1" lang="en-US" altLang="ja-JP" sz="1300">
            <a:latin typeface="ＭＳ Ｐゴシック"/>
          </a:endParaRPr>
        </a:p>
        <a:p>
          <a:r>
            <a:rPr kumimoji="1" lang="ja-JP" altLang="en-US" sz="1300">
              <a:latin typeface="ＭＳ Ｐゴシック"/>
            </a:rPr>
            <a:t>　今後も、事務事業の見直しや優先度を点検し経常経費の削減に努める。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137523</xdr:rowOff>
    </xdr:from>
    <xdr:to>
      <xdr:col>7</xdr:col>
      <xdr:colOff>152400</xdr:colOff>
      <xdr:row>63</xdr:row>
      <xdr:rowOff>35016</xdr:rowOff>
    </xdr:to>
    <xdr:cxnSp macro="">
      <xdr:nvCxnSpPr>
        <xdr:cNvPr id="130" name="直線コネクタ 129"/>
        <xdr:cNvCxnSpPr/>
      </xdr:nvCxnSpPr>
      <xdr:spPr>
        <a:xfrm>
          <a:off x="4114800" y="10767423"/>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128650</xdr:rowOff>
    </xdr:from>
    <xdr:ext cx="762000" cy="259045"/>
    <xdr:sp macro="" textlink="">
      <xdr:nvSpPr>
        <xdr:cNvPr id="131" name="財政構造の弾力性平均値テキスト"/>
        <xdr:cNvSpPr txBox="1"/>
      </xdr:nvSpPr>
      <xdr:spPr>
        <a:xfrm>
          <a:off x="5041900" y="10930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103051</xdr:rowOff>
    </xdr:from>
    <xdr:to>
      <xdr:col>6</xdr:col>
      <xdr:colOff>0</xdr:colOff>
      <xdr:row>62</xdr:row>
      <xdr:rowOff>137523</xdr:rowOff>
    </xdr:to>
    <xdr:cxnSp macro="">
      <xdr:nvCxnSpPr>
        <xdr:cNvPr id="133" name="直線コネクタ 132"/>
        <xdr:cNvCxnSpPr/>
      </xdr:nvCxnSpPr>
      <xdr:spPr>
        <a:xfrm>
          <a:off x="3225800" y="1073295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94524</xdr:rowOff>
    </xdr:from>
    <xdr:to>
      <xdr:col>6</xdr:col>
      <xdr:colOff>50800</xdr:colOff>
      <xdr:row>64</xdr:row>
      <xdr:rowOff>24674</xdr:rowOff>
    </xdr:to>
    <xdr:sp macro="" textlink="">
      <xdr:nvSpPr>
        <xdr:cNvPr id="134" name="フローチャート : 判断 133"/>
        <xdr:cNvSpPr/>
      </xdr:nvSpPr>
      <xdr:spPr>
        <a:xfrm>
          <a:off x="4064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9451</xdr:rowOff>
    </xdr:from>
    <xdr:ext cx="736600" cy="259045"/>
    <xdr:sp macro="" textlink="">
      <xdr:nvSpPr>
        <xdr:cNvPr id="135" name="テキスト ボックス 134"/>
        <xdr:cNvSpPr txBox="1"/>
      </xdr:nvSpPr>
      <xdr:spPr>
        <a:xfrm>
          <a:off x="3733800" y="10982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9978</xdr:rowOff>
    </xdr:from>
    <xdr:to>
      <xdr:col>4</xdr:col>
      <xdr:colOff>482600</xdr:colOff>
      <xdr:row>62</xdr:row>
      <xdr:rowOff>103051</xdr:rowOff>
    </xdr:to>
    <xdr:cxnSp macro="">
      <xdr:nvCxnSpPr>
        <xdr:cNvPr id="136" name="直線コネクタ 135"/>
        <xdr:cNvCxnSpPr/>
      </xdr:nvCxnSpPr>
      <xdr:spPr>
        <a:xfrm>
          <a:off x="2336800" y="10639878"/>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9253</xdr:rowOff>
    </xdr:from>
    <xdr:to>
      <xdr:col>4</xdr:col>
      <xdr:colOff>533400</xdr:colOff>
      <xdr:row>64</xdr:row>
      <xdr:rowOff>110853</xdr:rowOff>
    </xdr:to>
    <xdr:sp macro="" textlink="">
      <xdr:nvSpPr>
        <xdr:cNvPr id="137" name="フローチャート : 判断 136"/>
        <xdr:cNvSpPr/>
      </xdr:nvSpPr>
      <xdr:spPr>
        <a:xfrm>
          <a:off x="3175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95630</xdr:rowOff>
    </xdr:from>
    <xdr:ext cx="762000" cy="259045"/>
    <xdr:sp macro="" textlink="">
      <xdr:nvSpPr>
        <xdr:cNvPr id="138" name="テキスト ボックス 137"/>
        <xdr:cNvSpPr txBox="1"/>
      </xdr:nvSpPr>
      <xdr:spPr>
        <a:xfrm>
          <a:off x="2844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9978</xdr:rowOff>
    </xdr:from>
    <xdr:to>
      <xdr:col>3</xdr:col>
      <xdr:colOff>279400</xdr:colOff>
      <xdr:row>62</xdr:row>
      <xdr:rowOff>41003</xdr:rowOff>
    </xdr:to>
    <xdr:cxnSp macro="">
      <xdr:nvCxnSpPr>
        <xdr:cNvPr id="139" name="直線コネクタ 138"/>
        <xdr:cNvCxnSpPr/>
      </xdr:nvCxnSpPr>
      <xdr:spPr>
        <a:xfrm flipV="1">
          <a:off x="1447800" y="1063987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70394</xdr:rowOff>
    </xdr:from>
    <xdr:to>
      <xdr:col>3</xdr:col>
      <xdr:colOff>330200</xdr:colOff>
      <xdr:row>64</xdr:row>
      <xdr:rowOff>544</xdr:rowOff>
    </xdr:to>
    <xdr:sp macro="" textlink="">
      <xdr:nvSpPr>
        <xdr:cNvPr id="140" name="フローチャート : 判断 139"/>
        <xdr:cNvSpPr/>
      </xdr:nvSpPr>
      <xdr:spPr>
        <a:xfrm>
          <a:off x="2286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156771</xdr:rowOff>
    </xdr:from>
    <xdr:ext cx="762000" cy="259045"/>
    <xdr:sp macro="" textlink="">
      <xdr:nvSpPr>
        <xdr:cNvPr id="141" name="テキスト ボックス 140"/>
        <xdr:cNvSpPr txBox="1"/>
      </xdr:nvSpPr>
      <xdr:spPr>
        <a:xfrm>
          <a:off x="1955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66947</xdr:rowOff>
    </xdr:from>
    <xdr:to>
      <xdr:col>2</xdr:col>
      <xdr:colOff>127000</xdr:colOff>
      <xdr:row>63</xdr:row>
      <xdr:rowOff>168547</xdr:rowOff>
    </xdr:to>
    <xdr:sp macro="" textlink="">
      <xdr:nvSpPr>
        <xdr:cNvPr id="142" name="フローチャート : 判断 141"/>
        <xdr:cNvSpPr/>
      </xdr:nvSpPr>
      <xdr:spPr>
        <a:xfrm>
          <a:off x="1397000" y="108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153324</xdr:rowOff>
    </xdr:from>
    <xdr:ext cx="762000" cy="259045"/>
    <xdr:sp macro="" textlink="">
      <xdr:nvSpPr>
        <xdr:cNvPr id="143" name="テキスト ボックス 142"/>
        <xdr:cNvSpPr txBox="1"/>
      </xdr:nvSpPr>
      <xdr:spPr>
        <a:xfrm>
          <a:off x="1066800" y="1095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155666</xdr:rowOff>
    </xdr:from>
    <xdr:to>
      <xdr:col>7</xdr:col>
      <xdr:colOff>203200</xdr:colOff>
      <xdr:row>63</xdr:row>
      <xdr:rowOff>85816</xdr:rowOff>
    </xdr:to>
    <xdr:sp macro="" textlink="">
      <xdr:nvSpPr>
        <xdr:cNvPr id="149" name="円/楕円 148"/>
        <xdr:cNvSpPr/>
      </xdr:nvSpPr>
      <xdr:spPr>
        <a:xfrm>
          <a:off x="4902200" y="107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743</xdr:rowOff>
    </xdr:from>
    <xdr:ext cx="762000" cy="259045"/>
    <xdr:sp macro="" textlink="">
      <xdr:nvSpPr>
        <xdr:cNvPr id="150" name="財政構造の弾力性該当値テキスト"/>
        <xdr:cNvSpPr txBox="1"/>
      </xdr:nvSpPr>
      <xdr:spPr>
        <a:xfrm>
          <a:off x="5041900" y="1063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86723</xdr:rowOff>
    </xdr:from>
    <xdr:to>
      <xdr:col>6</xdr:col>
      <xdr:colOff>50800</xdr:colOff>
      <xdr:row>63</xdr:row>
      <xdr:rowOff>16873</xdr:rowOff>
    </xdr:to>
    <xdr:sp macro="" textlink="">
      <xdr:nvSpPr>
        <xdr:cNvPr id="151" name="円/楕円 150"/>
        <xdr:cNvSpPr/>
      </xdr:nvSpPr>
      <xdr:spPr>
        <a:xfrm>
          <a:off x="4064000" y="1071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27050</xdr:rowOff>
    </xdr:from>
    <xdr:ext cx="736600" cy="259045"/>
    <xdr:sp macro="" textlink="">
      <xdr:nvSpPr>
        <xdr:cNvPr id="152" name="テキスト ボックス 151"/>
        <xdr:cNvSpPr txBox="1"/>
      </xdr:nvSpPr>
      <xdr:spPr>
        <a:xfrm>
          <a:off x="3733800" y="10485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52251</xdr:rowOff>
    </xdr:from>
    <xdr:to>
      <xdr:col>4</xdr:col>
      <xdr:colOff>533400</xdr:colOff>
      <xdr:row>62</xdr:row>
      <xdr:rowOff>153851</xdr:rowOff>
    </xdr:to>
    <xdr:sp macro="" textlink="">
      <xdr:nvSpPr>
        <xdr:cNvPr id="153" name="円/楕円 152"/>
        <xdr:cNvSpPr/>
      </xdr:nvSpPr>
      <xdr:spPr>
        <a:xfrm>
          <a:off x="3175000" y="10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164028</xdr:rowOff>
    </xdr:from>
    <xdr:ext cx="762000" cy="259045"/>
    <xdr:sp macro="" textlink="">
      <xdr:nvSpPr>
        <xdr:cNvPr id="154" name="テキスト ボックス 153"/>
        <xdr:cNvSpPr txBox="1"/>
      </xdr:nvSpPr>
      <xdr:spPr>
        <a:xfrm>
          <a:off x="2844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130628</xdr:rowOff>
    </xdr:from>
    <xdr:to>
      <xdr:col>3</xdr:col>
      <xdr:colOff>330200</xdr:colOff>
      <xdr:row>62</xdr:row>
      <xdr:rowOff>60778</xdr:rowOff>
    </xdr:to>
    <xdr:sp macro="" textlink="">
      <xdr:nvSpPr>
        <xdr:cNvPr id="155" name="円/楕円 154"/>
        <xdr:cNvSpPr/>
      </xdr:nvSpPr>
      <xdr:spPr>
        <a:xfrm>
          <a:off x="2286000" y="1058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70955</xdr:rowOff>
    </xdr:from>
    <xdr:ext cx="762000" cy="259045"/>
    <xdr:sp macro="" textlink="">
      <xdr:nvSpPr>
        <xdr:cNvPr id="156" name="テキスト ボックス 155"/>
        <xdr:cNvSpPr txBox="1"/>
      </xdr:nvSpPr>
      <xdr:spPr>
        <a:xfrm>
          <a:off x="1955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161653</xdr:rowOff>
    </xdr:from>
    <xdr:to>
      <xdr:col>2</xdr:col>
      <xdr:colOff>127000</xdr:colOff>
      <xdr:row>62</xdr:row>
      <xdr:rowOff>91803</xdr:rowOff>
    </xdr:to>
    <xdr:sp macro="" textlink="">
      <xdr:nvSpPr>
        <xdr:cNvPr id="157" name="円/楕円 156"/>
        <xdr:cNvSpPr/>
      </xdr:nvSpPr>
      <xdr:spPr>
        <a:xfrm>
          <a:off x="1397000" y="106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101980</xdr:rowOff>
    </xdr:from>
    <xdr:ext cx="762000" cy="259045"/>
    <xdr:sp macro="" textlink="">
      <xdr:nvSpPr>
        <xdr:cNvPr id="158" name="テキスト ボックス 157"/>
        <xdr:cNvSpPr txBox="1"/>
      </xdr:nvSpPr>
      <xdr:spPr>
        <a:xfrm>
          <a:off x="1066800" y="10388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[418,395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152,773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人件費・物件費及び維持補修費の合計額の人口１人当たりの金額は、前年と比較して増加し、類似団体の平均を上回っている。</a:t>
          </a:r>
          <a:endParaRPr kumimoji="1" lang="en-US" altLang="ja-JP" sz="1300">
            <a:latin typeface="ＭＳ Ｐゴシック"/>
          </a:endParaRPr>
        </a:p>
        <a:p>
          <a:r>
            <a:rPr kumimoji="1" lang="ja-JP" altLang="en-US" sz="1300">
              <a:latin typeface="ＭＳ Ｐゴシック"/>
            </a:rPr>
            <a:t>　人件費は減少しているが、物件費は委託料が増加している。</a:t>
          </a:r>
          <a:endParaRPr kumimoji="1" lang="en-US" altLang="ja-JP" sz="1300">
            <a:latin typeface="ＭＳ Ｐゴシック"/>
          </a:endParaRPr>
        </a:p>
        <a:p>
          <a:r>
            <a:rPr kumimoji="1" lang="ja-JP" altLang="en-US" sz="1300">
              <a:latin typeface="ＭＳ Ｐゴシック"/>
            </a:rPr>
            <a:t>　今後も職員の構成のバランスを考慮し人件費の抑制に努め、事務事業の見直し点検により物件費の削減を図る。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148977</xdr:rowOff>
    </xdr:from>
    <xdr:to>
      <xdr:col>7</xdr:col>
      <xdr:colOff>152400</xdr:colOff>
      <xdr:row>82</xdr:row>
      <xdr:rowOff>165071</xdr:rowOff>
    </xdr:to>
    <xdr:cxnSp macro="">
      <xdr:nvCxnSpPr>
        <xdr:cNvPr id="194" name="直線コネクタ 193"/>
        <xdr:cNvCxnSpPr/>
      </xdr:nvCxnSpPr>
      <xdr:spPr>
        <a:xfrm>
          <a:off x="4114800" y="14207877"/>
          <a:ext cx="838200" cy="16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118167</xdr:rowOff>
    </xdr:from>
    <xdr:ext cx="762000" cy="259045"/>
    <xdr:sp macro="" textlink="">
      <xdr:nvSpPr>
        <xdr:cNvPr id="195" name="人件費・物件費等の状況平均値テキスト"/>
        <xdr:cNvSpPr txBox="1"/>
      </xdr:nvSpPr>
      <xdr:spPr>
        <a:xfrm>
          <a:off x="5041900" y="14005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105781</xdr:rowOff>
    </xdr:from>
    <xdr:to>
      <xdr:col>6</xdr:col>
      <xdr:colOff>0</xdr:colOff>
      <xdr:row>82</xdr:row>
      <xdr:rowOff>148977</xdr:rowOff>
    </xdr:to>
    <xdr:cxnSp macro="">
      <xdr:nvCxnSpPr>
        <xdr:cNvPr id="197" name="直線コネクタ 196"/>
        <xdr:cNvCxnSpPr/>
      </xdr:nvCxnSpPr>
      <xdr:spPr>
        <a:xfrm>
          <a:off x="3225800" y="14164681"/>
          <a:ext cx="889000" cy="4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78246</xdr:rowOff>
    </xdr:from>
    <xdr:to>
      <xdr:col>6</xdr:col>
      <xdr:colOff>50800</xdr:colOff>
      <xdr:row>83</xdr:row>
      <xdr:rowOff>8396</xdr:rowOff>
    </xdr:to>
    <xdr:sp macro="" textlink="">
      <xdr:nvSpPr>
        <xdr:cNvPr id="198" name="フローチャート : 判断 197"/>
        <xdr:cNvSpPr/>
      </xdr:nvSpPr>
      <xdr:spPr>
        <a:xfrm>
          <a:off x="4064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18573</xdr:rowOff>
    </xdr:from>
    <xdr:ext cx="736600" cy="259045"/>
    <xdr:sp macro="" textlink="">
      <xdr:nvSpPr>
        <xdr:cNvPr id="199" name="テキスト ボックス 198"/>
        <xdr:cNvSpPr txBox="1"/>
      </xdr:nvSpPr>
      <xdr:spPr>
        <a:xfrm>
          <a:off x="3733800" y="13906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74304</xdr:rowOff>
    </xdr:from>
    <xdr:to>
      <xdr:col>4</xdr:col>
      <xdr:colOff>482600</xdr:colOff>
      <xdr:row>82</xdr:row>
      <xdr:rowOff>105781</xdr:rowOff>
    </xdr:to>
    <xdr:cxnSp macro="">
      <xdr:nvCxnSpPr>
        <xdr:cNvPr id="200" name="直線コネクタ 199"/>
        <xdr:cNvCxnSpPr/>
      </xdr:nvCxnSpPr>
      <xdr:spPr>
        <a:xfrm>
          <a:off x="2336800" y="14133204"/>
          <a:ext cx="889000" cy="3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71158</xdr:rowOff>
    </xdr:from>
    <xdr:to>
      <xdr:col>4</xdr:col>
      <xdr:colOff>533400</xdr:colOff>
      <xdr:row>83</xdr:row>
      <xdr:rowOff>1308</xdr:rowOff>
    </xdr:to>
    <xdr:sp macro="" textlink="">
      <xdr:nvSpPr>
        <xdr:cNvPr id="201" name="フローチャート : 判断 200"/>
        <xdr:cNvSpPr/>
      </xdr:nvSpPr>
      <xdr:spPr>
        <a:xfrm>
          <a:off x="3175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157535</xdr:rowOff>
    </xdr:from>
    <xdr:ext cx="762000" cy="259045"/>
    <xdr:sp macro="" textlink="">
      <xdr:nvSpPr>
        <xdr:cNvPr id="202" name="テキスト ボックス 201"/>
        <xdr:cNvSpPr txBox="1"/>
      </xdr:nvSpPr>
      <xdr:spPr>
        <a:xfrm>
          <a:off x="2844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74304</xdr:rowOff>
    </xdr:from>
    <xdr:to>
      <xdr:col>3</xdr:col>
      <xdr:colOff>279400</xdr:colOff>
      <xdr:row>82</xdr:row>
      <xdr:rowOff>82460</xdr:rowOff>
    </xdr:to>
    <xdr:cxnSp macro="">
      <xdr:nvCxnSpPr>
        <xdr:cNvPr id="203" name="直線コネクタ 202"/>
        <xdr:cNvCxnSpPr/>
      </xdr:nvCxnSpPr>
      <xdr:spPr>
        <a:xfrm flipV="1">
          <a:off x="1447800" y="14133204"/>
          <a:ext cx="889000" cy="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41542</xdr:rowOff>
    </xdr:from>
    <xdr:to>
      <xdr:col>3</xdr:col>
      <xdr:colOff>330200</xdr:colOff>
      <xdr:row>82</xdr:row>
      <xdr:rowOff>143142</xdr:rowOff>
    </xdr:to>
    <xdr:sp macro="" textlink="">
      <xdr:nvSpPr>
        <xdr:cNvPr id="204" name="フローチャート : 判断 203"/>
        <xdr:cNvSpPr/>
      </xdr:nvSpPr>
      <xdr:spPr>
        <a:xfrm>
          <a:off x="2286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127919</xdr:rowOff>
    </xdr:from>
    <xdr:ext cx="762000" cy="259045"/>
    <xdr:sp macro="" textlink="">
      <xdr:nvSpPr>
        <xdr:cNvPr id="205" name="テキスト ボックス 204"/>
        <xdr:cNvSpPr txBox="1"/>
      </xdr:nvSpPr>
      <xdr:spPr>
        <a:xfrm>
          <a:off x="1955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46436</xdr:rowOff>
    </xdr:from>
    <xdr:to>
      <xdr:col>2</xdr:col>
      <xdr:colOff>127000</xdr:colOff>
      <xdr:row>82</xdr:row>
      <xdr:rowOff>148036</xdr:rowOff>
    </xdr:to>
    <xdr:sp macro="" textlink="">
      <xdr:nvSpPr>
        <xdr:cNvPr id="206" name="フローチャート : 判断 205"/>
        <xdr:cNvSpPr/>
      </xdr:nvSpPr>
      <xdr:spPr>
        <a:xfrm>
          <a:off x="1397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132813</xdr:rowOff>
    </xdr:from>
    <xdr:ext cx="762000" cy="259045"/>
    <xdr:sp macro="" textlink="">
      <xdr:nvSpPr>
        <xdr:cNvPr id="207" name="テキスト ボックス 206"/>
        <xdr:cNvSpPr txBox="1"/>
      </xdr:nvSpPr>
      <xdr:spPr>
        <a:xfrm>
          <a:off x="1066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114271</xdr:rowOff>
    </xdr:from>
    <xdr:to>
      <xdr:col>7</xdr:col>
      <xdr:colOff>203200</xdr:colOff>
      <xdr:row>83</xdr:row>
      <xdr:rowOff>44421</xdr:rowOff>
    </xdr:to>
    <xdr:sp macro="" textlink="">
      <xdr:nvSpPr>
        <xdr:cNvPr id="213" name="円/楕円 212"/>
        <xdr:cNvSpPr/>
      </xdr:nvSpPr>
      <xdr:spPr>
        <a:xfrm>
          <a:off x="4902200" y="1417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86348</xdr:rowOff>
    </xdr:from>
    <xdr:ext cx="762000" cy="259045"/>
    <xdr:sp macro="" textlink="">
      <xdr:nvSpPr>
        <xdr:cNvPr id="214" name="人件費・物件費等の状況該当値テキスト"/>
        <xdr:cNvSpPr txBox="1"/>
      </xdr:nvSpPr>
      <xdr:spPr>
        <a:xfrm>
          <a:off x="5041900" y="14145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418,395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98177</xdr:rowOff>
    </xdr:from>
    <xdr:to>
      <xdr:col>6</xdr:col>
      <xdr:colOff>50800</xdr:colOff>
      <xdr:row>83</xdr:row>
      <xdr:rowOff>28327</xdr:rowOff>
    </xdr:to>
    <xdr:sp macro="" textlink="">
      <xdr:nvSpPr>
        <xdr:cNvPr id="215" name="円/楕円 214"/>
        <xdr:cNvSpPr/>
      </xdr:nvSpPr>
      <xdr:spPr>
        <a:xfrm>
          <a:off x="4064000" y="1415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13104</xdr:rowOff>
    </xdr:from>
    <xdr:ext cx="736600" cy="259045"/>
    <xdr:sp macro="" textlink="">
      <xdr:nvSpPr>
        <xdr:cNvPr id="216" name="テキスト ボックス 215"/>
        <xdr:cNvSpPr txBox="1"/>
      </xdr:nvSpPr>
      <xdr:spPr>
        <a:xfrm>
          <a:off x="3733800" y="14243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404,389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54981</xdr:rowOff>
    </xdr:from>
    <xdr:to>
      <xdr:col>4</xdr:col>
      <xdr:colOff>533400</xdr:colOff>
      <xdr:row>82</xdr:row>
      <xdr:rowOff>156581</xdr:rowOff>
    </xdr:to>
    <xdr:sp macro="" textlink="">
      <xdr:nvSpPr>
        <xdr:cNvPr id="217" name="円/楕円 216"/>
        <xdr:cNvSpPr/>
      </xdr:nvSpPr>
      <xdr:spPr>
        <a:xfrm>
          <a:off x="3175000" y="141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166758</xdr:rowOff>
    </xdr:from>
    <xdr:ext cx="762000" cy="259045"/>
    <xdr:sp macro="" textlink="">
      <xdr:nvSpPr>
        <xdr:cNvPr id="218" name="テキスト ボックス 217"/>
        <xdr:cNvSpPr txBox="1"/>
      </xdr:nvSpPr>
      <xdr:spPr>
        <a:xfrm>
          <a:off x="2844800" y="1388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366,797</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23504</xdr:rowOff>
    </xdr:from>
    <xdr:to>
      <xdr:col>3</xdr:col>
      <xdr:colOff>330200</xdr:colOff>
      <xdr:row>82</xdr:row>
      <xdr:rowOff>125104</xdr:rowOff>
    </xdr:to>
    <xdr:sp macro="" textlink="">
      <xdr:nvSpPr>
        <xdr:cNvPr id="219" name="円/楕円 218"/>
        <xdr:cNvSpPr/>
      </xdr:nvSpPr>
      <xdr:spPr>
        <a:xfrm>
          <a:off x="2286000" y="1408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135281</xdr:rowOff>
    </xdr:from>
    <xdr:ext cx="762000" cy="259045"/>
    <xdr:sp macro="" textlink="">
      <xdr:nvSpPr>
        <xdr:cNvPr id="220" name="テキスト ボックス 219"/>
        <xdr:cNvSpPr txBox="1"/>
      </xdr:nvSpPr>
      <xdr:spPr>
        <a:xfrm>
          <a:off x="1955800" y="13851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339,403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31660</xdr:rowOff>
    </xdr:from>
    <xdr:to>
      <xdr:col>2</xdr:col>
      <xdr:colOff>127000</xdr:colOff>
      <xdr:row>82</xdr:row>
      <xdr:rowOff>133260</xdr:rowOff>
    </xdr:to>
    <xdr:sp macro="" textlink="">
      <xdr:nvSpPr>
        <xdr:cNvPr id="221" name="円/楕円 220"/>
        <xdr:cNvSpPr/>
      </xdr:nvSpPr>
      <xdr:spPr>
        <a:xfrm>
          <a:off x="1397000" y="1409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143437</xdr:rowOff>
    </xdr:from>
    <xdr:ext cx="762000" cy="259045"/>
    <xdr:sp macro="" textlink="">
      <xdr:nvSpPr>
        <xdr:cNvPr id="222" name="テキスト ボックス 221"/>
        <xdr:cNvSpPr txBox="1"/>
      </xdr:nvSpPr>
      <xdr:spPr>
        <a:xfrm>
          <a:off x="1066800" y="1385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346,501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給与水準は、類似団体平均を</a:t>
          </a:r>
          <a:r>
            <a:rPr kumimoji="1" lang="en-US" altLang="ja-JP" sz="1300">
              <a:latin typeface="ＭＳ Ｐゴシック"/>
            </a:rPr>
            <a:t>3.7</a:t>
          </a:r>
          <a:r>
            <a:rPr kumimoji="1" lang="ja-JP" altLang="en-US" sz="1300">
              <a:latin typeface="ＭＳ Ｐゴシック"/>
            </a:rPr>
            <a:t>上回り、全国町村平均も</a:t>
          </a:r>
          <a:r>
            <a:rPr kumimoji="1" lang="en-US" altLang="ja-JP" sz="1300">
              <a:latin typeface="ＭＳ Ｐゴシック"/>
            </a:rPr>
            <a:t>2.5</a:t>
          </a:r>
          <a:r>
            <a:rPr kumimoji="1" lang="ja-JP" altLang="en-US" sz="1300">
              <a:latin typeface="ＭＳ Ｐゴシック"/>
            </a:rPr>
            <a:t>上回っている。</a:t>
          </a:r>
          <a:endParaRPr kumimoji="1" lang="en-US" altLang="ja-JP" sz="1300">
            <a:latin typeface="ＭＳ Ｐゴシック"/>
          </a:endParaRPr>
        </a:p>
        <a:p>
          <a:r>
            <a:rPr kumimoji="1" lang="ja-JP" altLang="en-US" sz="1300">
              <a:latin typeface="ＭＳ Ｐゴシック"/>
            </a:rPr>
            <a:t>　今後も定員管理適正化計画により、将来的な組織力低下を招かないよう中・長期的な視点から、退職者数の一定割合について継続的に採用する。採用にあたっては、年齢構成バランスを考慮し将来の年齢別職員構成の平準化及び給与水準の低下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126492</xdr:rowOff>
    </xdr:from>
    <xdr:to>
      <xdr:col>24</xdr:col>
      <xdr:colOff>558800</xdr:colOff>
      <xdr:row>87</xdr:row>
      <xdr:rowOff>21844</xdr:rowOff>
    </xdr:to>
    <xdr:cxnSp macro="">
      <xdr:nvCxnSpPr>
        <xdr:cNvPr id="249" name="直線コネクタ 248"/>
        <xdr:cNvCxnSpPr/>
      </xdr:nvCxnSpPr>
      <xdr:spPr>
        <a:xfrm flipV="1">
          <a:off x="17018000" y="1384249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165371</xdr:rowOff>
    </xdr:from>
    <xdr:ext cx="762000" cy="259045"/>
    <xdr:sp macro="" textlink="">
      <xdr:nvSpPr>
        <xdr:cNvPr id="250" name="給与水準   （国との比較）最小値テキスト"/>
        <xdr:cNvSpPr txBox="1"/>
      </xdr:nvSpPr>
      <xdr:spPr>
        <a:xfrm>
          <a:off x="17106900" y="1491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87</xdr:row>
      <xdr:rowOff>21844</xdr:rowOff>
    </xdr:from>
    <xdr:to>
      <xdr:col>24</xdr:col>
      <xdr:colOff>647700</xdr:colOff>
      <xdr:row>87</xdr:row>
      <xdr:rowOff>21844</xdr:rowOff>
    </xdr:to>
    <xdr:cxnSp macro="">
      <xdr:nvCxnSpPr>
        <xdr:cNvPr id="251" name="直線コネクタ 250"/>
        <xdr:cNvCxnSpPr/>
      </xdr:nvCxnSpPr>
      <xdr:spPr>
        <a:xfrm>
          <a:off x="16929100" y="1493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41419</xdr:rowOff>
    </xdr:from>
    <xdr:ext cx="762000" cy="259045"/>
    <xdr:sp macro="" textlink="">
      <xdr:nvSpPr>
        <xdr:cNvPr id="252" name="給与水準   （国との比較）最大値テキスト"/>
        <xdr:cNvSpPr txBox="1"/>
      </xdr:nvSpPr>
      <xdr:spPr>
        <a:xfrm>
          <a:off x="171069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80</xdr:row>
      <xdr:rowOff>126492</xdr:rowOff>
    </xdr:from>
    <xdr:to>
      <xdr:col>24</xdr:col>
      <xdr:colOff>647700</xdr:colOff>
      <xdr:row>80</xdr:row>
      <xdr:rowOff>126492</xdr:rowOff>
    </xdr:to>
    <xdr:cxnSp macro="">
      <xdr:nvCxnSpPr>
        <xdr:cNvPr id="253" name="直線コネクタ 252"/>
        <xdr:cNvCxnSpPr/>
      </xdr:nvCxnSpPr>
      <xdr:spPr>
        <a:xfrm>
          <a:off x="16929100" y="1384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157226</xdr:rowOff>
    </xdr:from>
    <xdr:to>
      <xdr:col>24</xdr:col>
      <xdr:colOff>558800</xdr:colOff>
      <xdr:row>86</xdr:row>
      <xdr:rowOff>48513</xdr:rowOff>
    </xdr:to>
    <xdr:cxnSp macro="">
      <xdr:nvCxnSpPr>
        <xdr:cNvPr id="254" name="直線コネクタ 253"/>
        <xdr:cNvCxnSpPr/>
      </xdr:nvCxnSpPr>
      <xdr:spPr>
        <a:xfrm>
          <a:off x="16179800" y="14730476"/>
          <a:ext cx="838200" cy="6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7129</xdr:rowOff>
    </xdr:from>
    <xdr:ext cx="762000" cy="259045"/>
    <xdr:sp macro="" textlink="">
      <xdr:nvSpPr>
        <xdr:cNvPr id="255" name="給与水準   （国との比較）平均値テキスト"/>
        <xdr:cNvSpPr txBox="1"/>
      </xdr:nvSpPr>
      <xdr:spPr>
        <a:xfrm>
          <a:off x="17106900" y="1440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162052</xdr:rowOff>
    </xdr:from>
    <xdr:to>
      <xdr:col>24</xdr:col>
      <xdr:colOff>609600</xdr:colOff>
      <xdr:row>85</xdr:row>
      <xdr:rowOff>92202</xdr:rowOff>
    </xdr:to>
    <xdr:sp macro="" textlink="">
      <xdr:nvSpPr>
        <xdr:cNvPr id="256" name="フローチャート : 判断 255"/>
        <xdr:cNvSpPr/>
      </xdr:nvSpPr>
      <xdr:spPr>
        <a:xfrm>
          <a:off x="16967200" y="1456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133096</xdr:rowOff>
    </xdr:from>
    <xdr:to>
      <xdr:col>23</xdr:col>
      <xdr:colOff>406400</xdr:colOff>
      <xdr:row>85</xdr:row>
      <xdr:rowOff>157226</xdr:rowOff>
    </xdr:to>
    <xdr:cxnSp macro="">
      <xdr:nvCxnSpPr>
        <xdr:cNvPr id="257" name="直線コネクタ 256"/>
        <xdr:cNvCxnSpPr/>
      </xdr:nvCxnSpPr>
      <xdr:spPr>
        <a:xfrm>
          <a:off x="15290800" y="1470634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254</xdr:rowOff>
    </xdr:from>
    <xdr:to>
      <xdr:col>23</xdr:col>
      <xdr:colOff>457200</xdr:colOff>
      <xdr:row>85</xdr:row>
      <xdr:rowOff>101854</xdr:rowOff>
    </xdr:to>
    <xdr:sp macro="" textlink="">
      <xdr:nvSpPr>
        <xdr:cNvPr id="258" name="フローチャート : 判断 257"/>
        <xdr:cNvSpPr/>
      </xdr:nvSpPr>
      <xdr:spPr>
        <a:xfrm>
          <a:off x="16129000" y="1457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112031</xdr:rowOff>
    </xdr:from>
    <xdr:ext cx="736600" cy="259045"/>
    <xdr:sp macro="" textlink="">
      <xdr:nvSpPr>
        <xdr:cNvPr id="259" name="テキスト ボックス 258"/>
        <xdr:cNvSpPr txBox="1"/>
      </xdr:nvSpPr>
      <xdr:spPr>
        <a:xfrm>
          <a:off x="15798800" y="14342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108965</xdr:rowOff>
    </xdr:from>
    <xdr:to>
      <xdr:col>22</xdr:col>
      <xdr:colOff>203200</xdr:colOff>
      <xdr:row>85</xdr:row>
      <xdr:rowOff>133096</xdr:rowOff>
    </xdr:to>
    <xdr:cxnSp macro="">
      <xdr:nvCxnSpPr>
        <xdr:cNvPr id="260" name="直線コネクタ 259"/>
        <xdr:cNvCxnSpPr/>
      </xdr:nvCxnSpPr>
      <xdr:spPr>
        <a:xfrm>
          <a:off x="14401800" y="14682215"/>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152400</xdr:rowOff>
    </xdr:from>
    <xdr:to>
      <xdr:col>22</xdr:col>
      <xdr:colOff>254000</xdr:colOff>
      <xdr:row>85</xdr:row>
      <xdr:rowOff>82550</xdr:rowOff>
    </xdr:to>
    <xdr:sp macro="" textlink="">
      <xdr:nvSpPr>
        <xdr:cNvPr id="261" name="フローチャート : 判断 260"/>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92727</xdr:rowOff>
    </xdr:from>
    <xdr:ext cx="762000" cy="259045"/>
    <xdr:sp macro="" textlink="">
      <xdr:nvSpPr>
        <xdr:cNvPr id="262" name="テキスト ボックス 261"/>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108965</xdr:rowOff>
    </xdr:from>
    <xdr:to>
      <xdr:col>21</xdr:col>
      <xdr:colOff>0</xdr:colOff>
      <xdr:row>88</xdr:row>
      <xdr:rowOff>4826</xdr:rowOff>
    </xdr:to>
    <xdr:cxnSp macro="">
      <xdr:nvCxnSpPr>
        <xdr:cNvPr id="263" name="直線コネクタ 262"/>
        <xdr:cNvCxnSpPr/>
      </xdr:nvCxnSpPr>
      <xdr:spPr>
        <a:xfrm flipV="1">
          <a:off x="13512800" y="14682215"/>
          <a:ext cx="889000" cy="4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133096</xdr:rowOff>
    </xdr:from>
    <xdr:to>
      <xdr:col>21</xdr:col>
      <xdr:colOff>50800</xdr:colOff>
      <xdr:row>85</xdr:row>
      <xdr:rowOff>63246</xdr:rowOff>
    </xdr:to>
    <xdr:sp macro="" textlink="">
      <xdr:nvSpPr>
        <xdr:cNvPr id="264" name="フローチャート : 判断 263"/>
        <xdr:cNvSpPr/>
      </xdr:nvSpPr>
      <xdr:spPr>
        <a:xfrm>
          <a:off x="14351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73423</xdr:rowOff>
    </xdr:from>
    <xdr:ext cx="762000" cy="259045"/>
    <xdr:sp macro="" textlink="">
      <xdr:nvSpPr>
        <xdr:cNvPr id="265" name="テキスト ボックス 264"/>
        <xdr:cNvSpPr txBox="1"/>
      </xdr:nvSpPr>
      <xdr:spPr>
        <a:xfrm>
          <a:off x="14020800" y="1430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161798</xdr:rowOff>
    </xdr:from>
    <xdr:to>
      <xdr:col>19</xdr:col>
      <xdr:colOff>533400</xdr:colOff>
      <xdr:row>87</xdr:row>
      <xdr:rowOff>91948</xdr:rowOff>
    </xdr:to>
    <xdr:sp macro="" textlink="">
      <xdr:nvSpPr>
        <xdr:cNvPr id="266" name="フローチャート : 判断 265"/>
        <xdr:cNvSpPr/>
      </xdr:nvSpPr>
      <xdr:spPr>
        <a:xfrm>
          <a:off x="13462000" y="149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102125</xdr:rowOff>
    </xdr:from>
    <xdr:ext cx="762000" cy="259045"/>
    <xdr:sp macro="" textlink="">
      <xdr:nvSpPr>
        <xdr:cNvPr id="267" name="テキスト ボックス 266"/>
        <xdr:cNvSpPr txBox="1"/>
      </xdr:nvSpPr>
      <xdr:spPr>
        <a:xfrm>
          <a:off x="13131800" y="1467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169163</xdr:rowOff>
    </xdr:from>
    <xdr:to>
      <xdr:col>24</xdr:col>
      <xdr:colOff>609600</xdr:colOff>
      <xdr:row>86</xdr:row>
      <xdr:rowOff>99313</xdr:rowOff>
    </xdr:to>
    <xdr:sp macro="" textlink="">
      <xdr:nvSpPr>
        <xdr:cNvPr id="273" name="円/楕円 272"/>
        <xdr:cNvSpPr/>
      </xdr:nvSpPr>
      <xdr:spPr>
        <a:xfrm>
          <a:off x="16967200" y="1474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141240</xdr:rowOff>
    </xdr:from>
    <xdr:ext cx="762000" cy="259045"/>
    <xdr:sp macro="" textlink="">
      <xdr:nvSpPr>
        <xdr:cNvPr id="274" name="給与水準   （国との比較）該当値テキスト"/>
        <xdr:cNvSpPr txBox="1"/>
      </xdr:nvSpPr>
      <xdr:spPr>
        <a:xfrm>
          <a:off x="17106900" y="147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106426</xdr:rowOff>
    </xdr:from>
    <xdr:to>
      <xdr:col>23</xdr:col>
      <xdr:colOff>457200</xdr:colOff>
      <xdr:row>86</xdr:row>
      <xdr:rowOff>36576</xdr:rowOff>
    </xdr:to>
    <xdr:sp macro="" textlink="">
      <xdr:nvSpPr>
        <xdr:cNvPr id="275" name="円/楕円 274"/>
        <xdr:cNvSpPr/>
      </xdr:nvSpPr>
      <xdr:spPr>
        <a:xfrm>
          <a:off x="16129000" y="1467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21353</xdr:rowOff>
    </xdr:from>
    <xdr:ext cx="736600" cy="259045"/>
    <xdr:sp macro="" textlink="">
      <xdr:nvSpPr>
        <xdr:cNvPr id="276" name="テキスト ボックス 275"/>
        <xdr:cNvSpPr txBox="1"/>
      </xdr:nvSpPr>
      <xdr:spPr>
        <a:xfrm>
          <a:off x="15798800" y="1476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82296</xdr:rowOff>
    </xdr:from>
    <xdr:to>
      <xdr:col>22</xdr:col>
      <xdr:colOff>254000</xdr:colOff>
      <xdr:row>86</xdr:row>
      <xdr:rowOff>12446</xdr:rowOff>
    </xdr:to>
    <xdr:sp macro="" textlink="">
      <xdr:nvSpPr>
        <xdr:cNvPr id="277" name="円/楕円 276"/>
        <xdr:cNvSpPr/>
      </xdr:nvSpPr>
      <xdr:spPr>
        <a:xfrm>
          <a:off x="15240000" y="1465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168673</xdr:rowOff>
    </xdr:from>
    <xdr:ext cx="762000" cy="259045"/>
    <xdr:sp macro="" textlink="">
      <xdr:nvSpPr>
        <xdr:cNvPr id="278" name="テキスト ボックス 277"/>
        <xdr:cNvSpPr txBox="1"/>
      </xdr:nvSpPr>
      <xdr:spPr>
        <a:xfrm>
          <a:off x="14909800" y="1474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58165</xdr:rowOff>
    </xdr:from>
    <xdr:to>
      <xdr:col>21</xdr:col>
      <xdr:colOff>50800</xdr:colOff>
      <xdr:row>85</xdr:row>
      <xdr:rowOff>159765</xdr:rowOff>
    </xdr:to>
    <xdr:sp macro="" textlink="">
      <xdr:nvSpPr>
        <xdr:cNvPr id="279" name="円/楕円 278"/>
        <xdr:cNvSpPr/>
      </xdr:nvSpPr>
      <xdr:spPr>
        <a:xfrm>
          <a:off x="143510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144542</xdr:rowOff>
    </xdr:from>
    <xdr:ext cx="762000" cy="259045"/>
    <xdr:sp macro="" textlink="">
      <xdr:nvSpPr>
        <xdr:cNvPr id="280" name="テキスト ボックス 279"/>
        <xdr:cNvSpPr txBox="1"/>
      </xdr:nvSpPr>
      <xdr:spPr>
        <a:xfrm>
          <a:off x="14020800" y="1471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125476</xdr:rowOff>
    </xdr:from>
    <xdr:to>
      <xdr:col>19</xdr:col>
      <xdr:colOff>533400</xdr:colOff>
      <xdr:row>88</xdr:row>
      <xdr:rowOff>55626</xdr:rowOff>
    </xdr:to>
    <xdr:sp macro="" textlink="">
      <xdr:nvSpPr>
        <xdr:cNvPr id="281" name="円/楕円 280"/>
        <xdr:cNvSpPr/>
      </xdr:nvSpPr>
      <xdr:spPr>
        <a:xfrm>
          <a:off x="13462000" y="1504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40403</xdr:rowOff>
    </xdr:from>
    <xdr:ext cx="762000" cy="259045"/>
    <xdr:sp macro="" textlink="">
      <xdr:nvSpPr>
        <xdr:cNvPr id="282" name="テキスト ボックス 281"/>
        <xdr:cNvSpPr txBox="1"/>
      </xdr:nvSpPr>
      <xdr:spPr>
        <a:xfrm>
          <a:off x="13131800" y="1512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[20.40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過去の新規採用の抑制、定員の縮減により類似団体の平均を下回っている。</a:t>
          </a:r>
          <a:endParaRPr kumimoji="1" lang="en-US" altLang="ja-JP" sz="1300">
            <a:latin typeface="ＭＳ Ｐゴシック"/>
          </a:endParaRPr>
        </a:p>
        <a:p>
          <a:r>
            <a:rPr kumimoji="1" lang="ja-JP" altLang="en-US" sz="1300">
              <a:latin typeface="ＭＳ Ｐゴシック"/>
            </a:rPr>
            <a:t>　今後も構成のバランスを考慮し、より適切な定員管理に努める。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9" name="直線コネクタ 308"/>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10" name="定員管理の状況最小値テキスト"/>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11" name="直線コネクタ 310"/>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2" name="定員管理の状況最大値テキスト"/>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3" name="直線コネクタ 312"/>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104902</xdr:rowOff>
    </xdr:from>
    <xdr:to>
      <xdr:col>24</xdr:col>
      <xdr:colOff>558800</xdr:colOff>
      <xdr:row>61</xdr:row>
      <xdr:rowOff>106591</xdr:rowOff>
    </xdr:to>
    <xdr:cxnSp macro="">
      <xdr:nvCxnSpPr>
        <xdr:cNvPr id="314" name="直線コネクタ 313"/>
        <xdr:cNvCxnSpPr/>
      </xdr:nvCxnSpPr>
      <xdr:spPr>
        <a:xfrm flipV="1">
          <a:off x="16179800" y="10563352"/>
          <a:ext cx="838200" cy="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58755</xdr:rowOff>
    </xdr:from>
    <xdr:ext cx="762000" cy="259045"/>
    <xdr:sp macro="" textlink="">
      <xdr:nvSpPr>
        <xdr:cNvPr id="315" name="定員管理の状況平均値テキスト"/>
        <xdr:cNvSpPr txBox="1"/>
      </xdr:nvSpPr>
      <xdr:spPr>
        <a:xfrm>
          <a:off x="17106900" y="1051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6" name="フローチャート : 判断 315"/>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94526</xdr:rowOff>
    </xdr:from>
    <xdr:to>
      <xdr:col>23</xdr:col>
      <xdr:colOff>406400</xdr:colOff>
      <xdr:row>61</xdr:row>
      <xdr:rowOff>106591</xdr:rowOff>
    </xdr:to>
    <xdr:cxnSp macro="">
      <xdr:nvCxnSpPr>
        <xdr:cNvPr id="317" name="直線コネクタ 316"/>
        <xdr:cNvCxnSpPr/>
      </xdr:nvCxnSpPr>
      <xdr:spPr>
        <a:xfrm>
          <a:off x="15290800" y="1055297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73647</xdr:rowOff>
    </xdr:from>
    <xdr:to>
      <xdr:col>23</xdr:col>
      <xdr:colOff>457200</xdr:colOff>
      <xdr:row>62</xdr:row>
      <xdr:rowOff>3797</xdr:rowOff>
    </xdr:to>
    <xdr:sp macro="" textlink="">
      <xdr:nvSpPr>
        <xdr:cNvPr id="318" name="フローチャート : 判断 317"/>
        <xdr:cNvSpPr/>
      </xdr:nvSpPr>
      <xdr:spPr>
        <a:xfrm>
          <a:off x="16129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160024</xdr:rowOff>
    </xdr:from>
    <xdr:ext cx="736600" cy="259045"/>
    <xdr:sp macro="" textlink="">
      <xdr:nvSpPr>
        <xdr:cNvPr id="319" name="テキスト ボックス 318"/>
        <xdr:cNvSpPr txBox="1"/>
      </xdr:nvSpPr>
      <xdr:spPr>
        <a:xfrm>
          <a:off x="15798800" y="10618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70879</xdr:rowOff>
    </xdr:from>
    <xdr:to>
      <xdr:col>22</xdr:col>
      <xdr:colOff>203200</xdr:colOff>
      <xdr:row>61</xdr:row>
      <xdr:rowOff>94526</xdr:rowOff>
    </xdr:to>
    <xdr:cxnSp macro="">
      <xdr:nvCxnSpPr>
        <xdr:cNvPr id="320" name="直線コネクタ 319"/>
        <xdr:cNvCxnSpPr/>
      </xdr:nvCxnSpPr>
      <xdr:spPr>
        <a:xfrm>
          <a:off x="14401800" y="10529329"/>
          <a:ext cx="889000" cy="2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70993</xdr:rowOff>
    </xdr:from>
    <xdr:to>
      <xdr:col>22</xdr:col>
      <xdr:colOff>254000</xdr:colOff>
      <xdr:row>62</xdr:row>
      <xdr:rowOff>1143</xdr:rowOff>
    </xdr:to>
    <xdr:sp macro="" textlink="">
      <xdr:nvSpPr>
        <xdr:cNvPr id="321" name="フローチャート : 判断 320"/>
        <xdr:cNvSpPr/>
      </xdr:nvSpPr>
      <xdr:spPr>
        <a:xfrm>
          <a:off x="15240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157370</xdr:rowOff>
    </xdr:from>
    <xdr:ext cx="762000" cy="259045"/>
    <xdr:sp macro="" textlink="">
      <xdr:nvSpPr>
        <xdr:cNvPr id="322" name="テキスト ボックス 321"/>
        <xdr:cNvSpPr txBox="1"/>
      </xdr:nvSpPr>
      <xdr:spPr>
        <a:xfrm>
          <a:off x="14909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68225</xdr:rowOff>
    </xdr:from>
    <xdr:to>
      <xdr:col>21</xdr:col>
      <xdr:colOff>0</xdr:colOff>
      <xdr:row>61</xdr:row>
      <xdr:rowOff>70879</xdr:rowOff>
    </xdr:to>
    <xdr:cxnSp macro="">
      <xdr:nvCxnSpPr>
        <xdr:cNvPr id="323" name="直線コネクタ 322"/>
        <xdr:cNvCxnSpPr/>
      </xdr:nvCxnSpPr>
      <xdr:spPr>
        <a:xfrm>
          <a:off x="13512800" y="10526675"/>
          <a:ext cx="889000" cy="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59169</xdr:rowOff>
    </xdr:from>
    <xdr:to>
      <xdr:col>21</xdr:col>
      <xdr:colOff>50800</xdr:colOff>
      <xdr:row>61</xdr:row>
      <xdr:rowOff>160769</xdr:rowOff>
    </xdr:to>
    <xdr:sp macro="" textlink="">
      <xdr:nvSpPr>
        <xdr:cNvPr id="324" name="フローチャート : 判断 323"/>
        <xdr:cNvSpPr/>
      </xdr:nvSpPr>
      <xdr:spPr>
        <a:xfrm>
          <a:off x="14351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145546</xdr:rowOff>
    </xdr:from>
    <xdr:ext cx="762000" cy="259045"/>
    <xdr:sp macro="" textlink="">
      <xdr:nvSpPr>
        <xdr:cNvPr id="325" name="テキスト ボックス 324"/>
        <xdr:cNvSpPr txBox="1"/>
      </xdr:nvSpPr>
      <xdr:spPr>
        <a:xfrm>
          <a:off x="14020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42761</xdr:rowOff>
    </xdr:from>
    <xdr:to>
      <xdr:col>19</xdr:col>
      <xdr:colOff>533400</xdr:colOff>
      <xdr:row>61</xdr:row>
      <xdr:rowOff>144361</xdr:rowOff>
    </xdr:to>
    <xdr:sp macro="" textlink="">
      <xdr:nvSpPr>
        <xdr:cNvPr id="326" name="フローチャート : 判断 325"/>
        <xdr:cNvSpPr/>
      </xdr:nvSpPr>
      <xdr:spPr>
        <a:xfrm>
          <a:off x="13462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129138</xdr:rowOff>
    </xdr:from>
    <xdr:ext cx="762000" cy="259045"/>
    <xdr:sp macro="" textlink="">
      <xdr:nvSpPr>
        <xdr:cNvPr id="327" name="テキスト ボックス 326"/>
        <xdr:cNvSpPr txBox="1"/>
      </xdr:nvSpPr>
      <xdr:spPr>
        <a:xfrm>
          <a:off x="13131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54102</xdr:rowOff>
    </xdr:from>
    <xdr:to>
      <xdr:col>24</xdr:col>
      <xdr:colOff>609600</xdr:colOff>
      <xdr:row>61</xdr:row>
      <xdr:rowOff>155702</xdr:rowOff>
    </xdr:to>
    <xdr:sp macro="" textlink="">
      <xdr:nvSpPr>
        <xdr:cNvPr id="333" name="円/楕円 332"/>
        <xdr:cNvSpPr/>
      </xdr:nvSpPr>
      <xdr:spPr>
        <a:xfrm>
          <a:off x="169672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70629</xdr:rowOff>
    </xdr:from>
    <xdr:ext cx="762000" cy="259045"/>
    <xdr:sp macro="" textlink="">
      <xdr:nvSpPr>
        <xdr:cNvPr id="334" name="定員管理の状況該当値テキスト"/>
        <xdr:cNvSpPr txBox="1"/>
      </xdr:nvSpPr>
      <xdr:spPr>
        <a:xfrm>
          <a:off x="17106900" y="1035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20.40</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55791</xdr:rowOff>
    </xdr:from>
    <xdr:to>
      <xdr:col>23</xdr:col>
      <xdr:colOff>457200</xdr:colOff>
      <xdr:row>61</xdr:row>
      <xdr:rowOff>157391</xdr:rowOff>
    </xdr:to>
    <xdr:sp macro="" textlink="">
      <xdr:nvSpPr>
        <xdr:cNvPr id="335" name="円/楕円 334"/>
        <xdr:cNvSpPr/>
      </xdr:nvSpPr>
      <xdr:spPr>
        <a:xfrm>
          <a:off x="16129000" y="1051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167568</xdr:rowOff>
    </xdr:from>
    <xdr:ext cx="736600" cy="259045"/>
    <xdr:sp macro="" textlink="">
      <xdr:nvSpPr>
        <xdr:cNvPr id="336" name="テキスト ボックス 335"/>
        <xdr:cNvSpPr txBox="1"/>
      </xdr:nvSpPr>
      <xdr:spPr>
        <a:xfrm>
          <a:off x="15798800" y="10283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20.47</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43726</xdr:rowOff>
    </xdr:from>
    <xdr:to>
      <xdr:col>22</xdr:col>
      <xdr:colOff>254000</xdr:colOff>
      <xdr:row>61</xdr:row>
      <xdr:rowOff>145326</xdr:rowOff>
    </xdr:to>
    <xdr:sp macro="" textlink="">
      <xdr:nvSpPr>
        <xdr:cNvPr id="337" name="円/楕円 336"/>
        <xdr:cNvSpPr/>
      </xdr:nvSpPr>
      <xdr:spPr>
        <a:xfrm>
          <a:off x="15240000" y="1050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155503</xdr:rowOff>
    </xdr:from>
    <xdr:ext cx="762000" cy="259045"/>
    <xdr:sp macro="" textlink="">
      <xdr:nvSpPr>
        <xdr:cNvPr id="338" name="テキスト ボックス 337"/>
        <xdr:cNvSpPr txBox="1"/>
      </xdr:nvSpPr>
      <xdr:spPr>
        <a:xfrm>
          <a:off x="14909800" y="10271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19.97</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20079</xdr:rowOff>
    </xdr:from>
    <xdr:to>
      <xdr:col>21</xdr:col>
      <xdr:colOff>50800</xdr:colOff>
      <xdr:row>61</xdr:row>
      <xdr:rowOff>121679</xdr:rowOff>
    </xdr:to>
    <xdr:sp macro="" textlink="">
      <xdr:nvSpPr>
        <xdr:cNvPr id="339" name="円/楕円 338"/>
        <xdr:cNvSpPr/>
      </xdr:nvSpPr>
      <xdr:spPr>
        <a:xfrm>
          <a:off x="14351000" y="104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131856</xdr:rowOff>
    </xdr:from>
    <xdr:ext cx="762000" cy="259045"/>
    <xdr:sp macro="" textlink="">
      <xdr:nvSpPr>
        <xdr:cNvPr id="340" name="テキスト ボックス 339"/>
        <xdr:cNvSpPr txBox="1"/>
      </xdr:nvSpPr>
      <xdr:spPr>
        <a:xfrm>
          <a:off x="14020800" y="102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18.99</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17425</xdr:rowOff>
    </xdr:from>
    <xdr:to>
      <xdr:col>19</xdr:col>
      <xdr:colOff>533400</xdr:colOff>
      <xdr:row>61</xdr:row>
      <xdr:rowOff>119025</xdr:rowOff>
    </xdr:to>
    <xdr:sp macro="" textlink="">
      <xdr:nvSpPr>
        <xdr:cNvPr id="341" name="円/楕円 340"/>
        <xdr:cNvSpPr/>
      </xdr:nvSpPr>
      <xdr:spPr>
        <a:xfrm>
          <a:off x="13462000" y="1047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129202</xdr:rowOff>
    </xdr:from>
    <xdr:ext cx="762000" cy="259045"/>
    <xdr:sp macro="" textlink="">
      <xdr:nvSpPr>
        <xdr:cNvPr id="342" name="テキスト ボックス 341"/>
        <xdr:cNvSpPr txBox="1"/>
      </xdr:nvSpPr>
      <xdr:spPr>
        <a:xfrm>
          <a:off x="13131800" y="1024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普通建設事業は減少しているが、地方債償還額は増加している。</a:t>
          </a:r>
          <a:endParaRPr kumimoji="1" lang="en-US" altLang="ja-JP" sz="1300">
            <a:latin typeface="ＭＳ Ｐゴシック"/>
          </a:endParaRPr>
        </a:p>
        <a:p>
          <a:r>
            <a:rPr kumimoji="1" lang="ja-JP" altLang="en-US" sz="1300">
              <a:latin typeface="ＭＳ Ｐゴシック"/>
            </a:rPr>
            <a:t>　依然として地方債の償還と公営企業会計への繰出しが多額となっていることから、類似団体の平均を上回っている。</a:t>
          </a:r>
          <a:endParaRPr kumimoji="1" lang="en-US" altLang="ja-JP" sz="1300">
            <a:latin typeface="ＭＳ Ｐゴシック"/>
          </a:endParaRPr>
        </a:p>
        <a:p>
          <a:r>
            <a:rPr kumimoji="1" lang="ja-JP" altLang="en-US" sz="1300">
              <a:latin typeface="ＭＳ Ｐゴシック"/>
            </a:rPr>
            <a:t>　今後は、新中学校校舎整備事業等の大型事業により実施公債費比率が上昇することから、事務事業の見直し点検をして新規発行の抑制に努める。</a:t>
          </a: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8" name="直線コネクタ 367"/>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9" name="公債費負担の状況最小値テキスト"/>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70" name="直線コネクタ 369"/>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71"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2" name="直線コネクタ 371"/>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138938</xdr:rowOff>
    </xdr:from>
    <xdr:to>
      <xdr:col>24</xdr:col>
      <xdr:colOff>558800</xdr:colOff>
      <xdr:row>41</xdr:row>
      <xdr:rowOff>143764</xdr:rowOff>
    </xdr:to>
    <xdr:cxnSp macro="">
      <xdr:nvCxnSpPr>
        <xdr:cNvPr id="373" name="直線コネクタ 372"/>
        <xdr:cNvCxnSpPr/>
      </xdr:nvCxnSpPr>
      <xdr:spPr>
        <a:xfrm>
          <a:off x="16179800" y="7168388"/>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37101</xdr:rowOff>
    </xdr:from>
    <xdr:ext cx="762000" cy="259045"/>
    <xdr:sp macro="" textlink="">
      <xdr:nvSpPr>
        <xdr:cNvPr id="374" name="公債費負担の状況平均値テキスト"/>
        <xdr:cNvSpPr txBox="1"/>
      </xdr:nvSpPr>
      <xdr:spPr>
        <a:xfrm>
          <a:off x="17106900" y="6895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5" name="フローチャート : 判断 374"/>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138938</xdr:rowOff>
    </xdr:from>
    <xdr:to>
      <xdr:col>23</xdr:col>
      <xdr:colOff>406400</xdr:colOff>
      <xdr:row>42</xdr:row>
      <xdr:rowOff>1270</xdr:rowOff>
    </xdr:to>
    <xdr:cxnSp macro="">
      <xdr:nvCxnSpPr>
        <xdr:cNvPr id="376" name="直線コネクタ 375"/>
        <xdr:cNvCxnSpPr/>
      </xdr:nvCxnSpPr>
      <xdr:spPr>
        <a:xfrm flipV="1">
          <a:off x="15290800" y="716838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7" name="フローチャート : 判断 376"/>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151655</xdr:rowOff>
    </xdr:from>
    <xdr:ext cx="736600" cy="259045"/>
    <xdr:sp macro="" textlink="">
      <xdr:nvSpPr>
        <xdr:cNvPr id="378" name="テキスト ボックス 377"/>
        <xdr:cNvSpPr txBox="1"/>
      </xdr:nvSpPr>
      <xdr:spPr>
        <a:xfrm>
          <a:off x="15798800" y="683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1270</xdr:rowOff>
    </xdr:from>
    <xdr:to>
      <xdr:col>22</xdr:col>
      <xdr:colOff>203200</xdr:colOff>
      <xdr:row>42</xdr:row>
      <xdr:rowOff>39878</xdr:rowOff>
    </xdr:to>
    <xdr:cxnSp macro="">
      <xdr:nvCxnSpPr>
        <xdr:cNvPr id="379" name="直線コネクタ 378"/>
        <xdr:cNvCxnSpPr/>
      </xdr:nvCxnSpPr>
      <xdr:spPr>
        <a:xfrm flipV="1">
          <a:off x="14401800" y="720217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0" name="フローチャート : 判断 379"/>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170959</xdr:rowOff>
    </xdr:from>
    <xdr:ext cx="762000" cy="259045"/>
    <xdr:sp macro="" textlink="">
      <xdr:nvSpPr>
        <xdr:cNvPr id="381" name="テキスト ボックス 380"/>
        <xdr:cNvSpPr txBox="1"/>
      </xdr:nvSpPr>
      <xdr:spPr>
        <a:xfrm>
          <a:off x="14909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39878</xdr:rowOff>
    </xdr:from>
    <xdr:to>
      <xdr:col>21</xdr:col>
      <xdr:colOff>0</xdr:colOff>
      <xdr:row>42</xdr:row>
      <xdr:rowOff>121920</xdr:rowOff>
    </xdr:to>
    <xdr:cxnSp macro="">
      <xdr:nvCxnSpPr>
        <xdr:cNvPr id="382" name="直線コネクタ 381"/>
        <xdr:cNvCxnSpPr/>
      </xdr:nvCxnSpPr>
      <xdr:spPr>
        <a:xfrm flipV="1">
          <a:off x="13512800" y="7240778"/>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83" name="フローチャート : 判断 382"/>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47769</xdr:rowOff>
    </xdr:from>
    <xdr:ext cx="762000" cy="259045"/>
    <xdr:sp macro="" textlink="">
      <xdr:nvSpPr>
        <xdr:cNvPr id="384" name="テキスト ボックス 383"/>
        <xdr:cNvSpPr txBox="1"/>
      </xdr:nvSpPr>
      <xdr:spPr>
        <a:xfrm>
          <a:off x="14020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150876</xdr:rowOff>
    </xdr:from>
    <xdr:to>
      <xdr:col>19</xdr:col>
      <xdr:colOff>533400</xdr:colOff>
      <xdr:row>42</xdr:row>
      <xdr:rowOff>81026</xdr:rowOff>
    </xdr:to>
    <xdr:sp macro="" textlink="">
      <xdr:nvSpPr>
        <xdr:cNvPr id="385" name="フローチャート : 判断 384"/>
        <xdr:cNvSpPr/>
      </xdr:nvSpPr>
      <xdr:spPr>
        <a:xfrm>
          <a:off x="13462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91203</xdr:rowOff>
    </xdr:from>
    <xdr:ext cx="762000" cy="259045"/>
    <xdr:sp macro="" textlink="">
      <xdr:nvSpPr>
        <xdr:cNvPr id="386" name="テキスト ボックス 385"/>
        <xdr:cNvSpPr txBox="1"/>
      </xdr:nvSpPr>
      <xdr:spPr>
        <a:xfrm>
          <a:off x="13131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92964</xdr:rowOff>
    </xdr:from>
    <xdr:to>
      <xdr:col>24</xdr:col>
      <xdr:colOff>609600</xdr:colOff>
      <xdr:row>42</xdr:row>
      <xdr:rowOff>23114</xdr:rowOff>
    </xdr:to>
    <xdr:sp macro="" textlink="">
      <xdr:nvSpPr>
        <xdr:cNvPr id="392" name="円/楕円 391"/>
        <xdr:cNvSpPr/>
      </xdr:nvSpPr>
      <xdr:spPr>
        <a:xfrm>
          <a:off x="16967200" y="712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65041</xdr:rowOff>
    </xdr:from>
    <xdr:ext cx="762000" cy="259045"/>
    <xdr:sp macro="" textlink="">
      <xdr:nvSpPr>
        <xdr:cNvPr id="393" name="公債費負担の状況該当値テキスト"/>
        <xdr:cNvSpPr txBox="1"/>
      </xdr:nvSpPr>
      <xdr:spPr>
        <a:xfrm>
          <a:off x="17106900" y="709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88138</xdr:rowOff>
    </xdr:from>
    <xdr:to>
      <xdr:col>23</xdr:col>
      <xdr:colOff>457200</xdr:colOff>
      <xdr:row>42</xdr:row>
      <xdr:rowOff>18288</xdr:rowOff>
    </xdr:to>
    <xdr:sp macro="" textlink="">
      <xdr:nvSpPr>
        <xdr:cNvPr id="394" name="円/楕円 393"/>
        <xdr:cNvSpPr/>
      </xdr:nvSpPr>
      <xdr:spPr>
        <a:xfrm>
          <a:off x="16129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3065</xdr:rowOff>
    </xdr:from>
    <xdr:ext cx="736600" cy="259045"/>
    <xdr:sp macro="" textlink="">
      <xdr:nvSpPr>
        <xdr:cNvPr id="395" name="テキスト ボックス 394"/>
        <xdr:cNvSpPr txBox="1"/>
      </xdr:nvSpPr>
      <xdr:spPr>
        <a:xfrm>
          <a:off x="15798800" y="720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121920</xdr:rowOff>
    </xdr:from>
    <xdr:to>
      <xdr:col>22</xdr:col>
      <xdr:colOff>254000</xdr:colOff>
      <xdr:row>42</xdr:row>
      <xdr:rowOff>52070</xdr:rowOff>
    </xdr:to>
    <xdr:sp macro="" textlink="">
      <xdr:nvSpPr>
        <xdr:cNvPr id="396" name="円/楕円 395"/>
        <xdr:cNvSpPr/>
      </xdr:nvSpPr>
      <xdr:spPr>
        <a:xfrm>
          <a:off x="15240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36847</xdr:rowOff>
    </xdr:from>
    <xdr:ext cx="762000" cy="259045"/>
    <xdr:sp macro="" textlink="">
      <xdr:nvSpPr>
        <xdr:cNvPr id="397" name="テキスト ボックス 396"/>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160528</xdr:rowOff>
    </xdr:from>
    <xdr:to>
      <xdr:col>21</xdr:col>
      <xdr:colOff>50800</xdr:colOff>
      <xdr:row>42</xdr:row>
      <xdr:rowOff>90678</xdr:rowOff>
    </xdr:to>
    <xdr:sp macro="" textlink="">
      <xdr:nvSpPr>
        <xdr:cNvPr id="398" name="円/楕円 397"/>
        <xdr:cNvSpPr/>
      </xdr:nvSpPr>
      <xdr:spPr>
        <a:xfrm>
          <a:off x="14351000" y="71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75455</xdr:rowOff>
    </xdr:from>
    <xdr:ext cx="762000" cy="259045"/>
    <xdr:sp macro="" textlink="">
      <xdr:nvSpPr>
        <xdr:cNvPr id="399" name="テキスト ボックス 398"/>
        <xdr:cNvSpPr txBox="1"/>
      </xdr:nvSpPr>
      <xdr:spPr>
        <a:xfrm>
          <a:off x="14020800" y="727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71120</xdr:rowOff>
    </xdr:from>
    <xdr:to>
      <xdr:col>19</xdr:col>
      <xdr:colOff>533400</xdr:colOff>
      <xdr:row>43</xdr:row>
      <xdr:rowOff>1270</xdr:rowOff>
    </xdr:to>
    <xdr:sp macro="" textlink="">
      <xdr:nvSpPr>
        <xdr:cNvPr id="400" name="円/楕円 399"/>
        <xdr:cNvSpPr/>
      </xdr:nvSpPr>
      <xdr:spPr>
        <a:xfrm>
          <a:off x="13462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157497</xdr:rowOff>
    </xdr:from>
    <xdr:ext cx="762000" cy="259045"/>
    <xdr:sp macro="" textlink="">
      <xdr:nvSpPr>
        <xdr:cNvPr id="401" name="テキスト ボックス 400"/>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地方債現在高は増加したが、充当可能基金も増加したため、将来負担比率は算定されていない。</a:t>
          </a:r>
          <a:endParaRPr kumimoji="1" lang="en-US" altLang="ja-JP" sz="1300">
            <a:latin typeface="ＭＳ Ｐゴシック"/>
          </a:endParaRPr>
        </a:p>
        <a:p>
          <a:r>
            <a:rPr kumimoji="1" lang="ja-JP" altLang="en-US" sz="1300">
              <a:latin typeface="ＭＳ Ｐゴシック"/>
            </a:rPr>
            <a:t>　今後も事業実施の適正化を図り、公債費等義務的経費の削減や充当可能基金を増額することにより財政の健全化に努める。</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8" name="直線コネクタ 41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9" name="テキスト ボックス 41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0" name="直線コネクタ 41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1" name="テキスト ボックス 42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2" name="直線コネクタ 42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3" name="テキスト ボックス 42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4" name="直線コネクタ 42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5" name="テキスト ボックス 42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6" name="直線コネクタ 42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7" name="テキスト ボックス 42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8" name="直線コネクタ 42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9" name="テキスト ボックス 42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2" name="直線コネクタ 431"/>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3" name="将来負担の状況最小値テキスト"/>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4" name="直線コネクタ 433"/>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5"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6" name="直線コネクタ 43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7"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8" name="フローチャート : 判断 437"/>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9" name="フローチャート : 判断 438"/>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0" name="テキスト ボックス 439"/>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1" name="フローチャート : 判断 440"/>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2" name="テキスト ボックス 441"/>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3" name="フローチャート : 判断 442"/>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4" name="テキスト ボックス 443"/>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5" name="フローチャート : 判断 444"/>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6" name="テキスト ボックス 445"/>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19</xdr:col>
      <xdr:colOff>431800</xdr:colOff>
      <xdr:row>13</xdr:row>
      <xdr:rowOff>133531</xdr:rowOff>
    </xdr:from>
    <xdr:to>
      <xdr:col>19</xdr:col>
      <xdr:colOff>533400</xdr:colOff>
      <xdr:row>14</xdr:row>
      <xdr:rowOff>63681</xdr:rowOff>
    </xdr:to>
    <xdr:sp macro="" textlink="">
      <xdr:nvSpPr>
        <xdr:cNvPr id="452" name="円/楕円 451"/>
        <xdr:cNvSpPr/>
      </xdr:nvSpPr>
      <xdr:spPr>
        <a:xfrm>
          <a:off x="13462000" y="236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48458</xdr:rowOff>
    </xdr:from>
    <xdr:ext cx="762000" cy="259045"/>
    <xdr:sp macro="" textlink="">
      <xdr:nvSpPr>
        <xdr:cNvPr id="453" name="テキスト ボックス 452"/>
        <xdr:cNvSpPr txBox="1"/>
      </xdr:nvSpPr>
      <xdr:spPr>
        <a:xfrm>
          <a:off x="13131800" y="2448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北海道興部町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3,922
3,858
362.54
4,936,066
4,752,200
183,797
2,867,938
4,584,932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人件費に係る経常収支比率は、</a:t>
          </a:r>
          <a:r>
            <a:rPr kumimoji="1" lang="en-US" altLang="ja-JP" sz="1300">
              <a:latin typeface="ＭＳ Ｐゴシック"/>
            </a:rPr>
            <a:t>24.1</a:t>
          </a:r>
          <a:r>
            <a:rPr kumimoji="1" lang="ja-JP" altLang="en-US" sz="1300">
              <a:latin typeface="ＭＳ Ｐゴシック"/>
            </a:rPr>
            <a:t>％で類似団体平均を</a:t>
          </a:r>
          <a:r>
            <a:rPr kumimoji="1" lang="en-US" altLang="ja-JP" sz="1300">
              <a:latin typeface="ＭＳ Ｐゴシック"/>
            </a:rPr>
            <a:t>0.9</a:t>
          </a:r>
          <a:r>
            <a:rPr kumimoji="1" lang="ja-JP" altLang="en-US" sz="1300">
              <a:latin typeface="ＭＳ Ｐゴシック"/>
            </a:rPr>
            <a:t>％上回っている。これは、職員の年齢構成が影響し高水準になっている。</a:t>
          </a:r>
          <a:endParaRPr kumimoji="1" lang="en-US" altLang="ja-JP" sz="1300">
            <a:latin typeface="ＭＳ Ｐゴシック"/>
          </a:endParaRPr>
        </a:p>
        <a:p>
          <a:r>
            <a:rPr kumimoji="1" lang="ja-JP" altLang="en-US" sz="1300">
              <a:latin typeface="ＭＳ Ｐゴシック"/>
            </a:rPr>
            <a:t>　今後も構成のバランスを考慮し、給与の適正化を図り人件費の抑制に努める。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10414</xdr:rowOff>
    </xdr:from>
    <xdr:to>
      <xdr:col>7</xdr:col>
      <xdr:colOff>15875</xdr:colOff>
      <xdr:row>37</xdr:row>
      <xdr:rowOff>28702</xdr:rowOff>
    </xdr:to>
    <xdr:cxnSp macro="">
      <xdr:nvCxnSpPr>
        <xdr:cNvPr id="64" name="直線コネクタ 63"/>
        <xdr:cNvCxnSpPr/>
      </xdr:nvCxnSpPr>
      <xdr:spPr>
        <a:xfrm>
          <a:off x="3987800" y="635406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108712</xdr:rowOff>
    </xdr:from>
    <xdr:to>
      <xdr:col>5</xdr:col>
      <xdr:colOff>549275</xdr:colOff>
      <xdr:row>37</xdr:row>
      <xdr:rowOff>10414</xdr:rowOff>
    </xdr:to>
    <xdr:cxnSp macro="">
      <xdr:nvCxnSpPr>
        <xdr:cNvPr id="67" name="直線コネクタ 66"/>
        <xdr:cNvCxnSpPr/>
      </xdr:nvCxnSpPr>
      <xdr:spPr>
        <a:xfrm>
          <a:off x="3098800" y="628091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8" name="フローチャート : 判断 67"/>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43959</xdr:rowOff>
    </xdr:from>
    <xdr:ext cx="736600" cy="259045"/>
    <xdr:sp macro="" textlink="">
      <xdr:nvSpPr>
        <xdr:cNvPr id="69" name="テキスト ボックス 68"/>
        <xdr:cNvSpPr txBox="1"/>
      </xdr:nvSpPr>
      <xdr:spPr>
        <a:xfrm>
          <a:off x="3606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108712</xdr:rowOff>
    </xdr:from>
    <xdr:to>
      <xdr:col>4</xdr:col>
      <xdr:colOff>346075</xdr:colOff>
      <xdr:row>36</xdr:row>
      <xdr:rowOff>127000</xdr:rowOff>
    </xdr:to>
    <xdr:cxnSp macro="">
      <xdr:nvCxnSpPr>
        <xdr:cNvPr id="70" name="直線コネクタ 69"/>
        <xdr:cNvCxnSpPr/>
      </xdr:nvCxnSpPr>
      <xdr:spPr>
        <a:xfrm flipV="1">
          <a:off x="2209800" y="62809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45991</xdr:rowOff>
    </xdr:from>
    <xdr:ext cx="762000" cy="259045"/>
    <xdr:sp macro="" textlink="">
      <xdr:nvSpPr>
        <xdr:cNvPr id="72" name="テキスト ボックス 71"/>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127000</xdr:rowOff>
    </xdr:from>
    <xdr:to>
      <xdr:col>3</xdr:col>
      <xdr:colOff>142875</xdr:colOff>
      <xdr:row>36</xdr:row>
      <xdr:rowOff>140716</xdr:rowOff>
    </xdr:to>
    <xdr:cxnSp macro="">
      <xdr:nvCxnSpPr>
        <xdr:cNvPr id="73" name="直線コネクタ 72"/>
        <xdr:cNvCxnSpPr/>
      </xdr:nvCxnSpPr>
      <xdr:spPr>
        <a:xfrm flipV="1">
          <a:off x="1320800" y="62992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80772</xdr:rowOff>
    </xdr:from>
    <xdr:to>
      <xdr:col>3</xdr:col>
      <xdr:colOff>193675</xdr:colOff>
      <xdr:row>37</xdr:row>
      <xdr:rowOff>10922</xdr:rowOff>
    </xdr:to>
    <xdr:sp macro="" textlink="">
      <xdr:nvSpPr>
        <xdr:cNvPr id="74" name="フローチャート :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167149</xdr:rowOff>
    </xdr:from>
    <xdr:ext cx="762000" cy="259045"/>
    <xdr:sp macro="" textlink="">
      <xdr:nvSpPr>
        <xdr:cNvPr id="75" name="テキスト ボックス 74"/>
        <xdr:cNvSpPr txBox="1"/>
      </xdr:nvSpPr>
      <xdr:spPr>
        <a:xfrm>
          <a:off x="1828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6" name="フローチャート : 判断 75"/>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13987</xdr:rowOff>
    </xdr:from>
    <xdr:ext cx="762000" cy="259045"/>
    <xdr:sp macro="" textlink="">
      <xdr:nvSpPr>
        <xdr:cNvPr id="77" name="テキスト ボックス 76"/>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149352</xdr:rowOff>
    </xdr:from>
    <xdr:to>
      <xdr:col>7</xdr:col>
      <xdr:colOff>66675</xdr:colOff>
      <xdr:row>37</xdr:row>
      <xdr:rowOff>79502</xdr:rowOff>
    </xdr:to>
    <xdr:sp macro="" textlink="">
      <xdr:nvSpPr>
        <xdr:cNvPr id="83" name="円/楕円 82"/>
        <xdr:cNvSpPr/>
      </xdr:nvSpPr>
      <xdr:spPr>
        <a:xfrm>
          <a:off x="4775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121429</xdr:rowOff>
    </xdr:from>
    <xdr:ext cx="762000" cy="259045"/>
    <xdr:sp macro="" textlink="">
      <xdr:nvSpPr>
        <xdr:cNvPr id="84" name="人件費該当値テキスト"/>
        <xdr:cNvSpPr txBox="1"/>
      </xdr:nvSpPr>
      <xdr:spPr>
        <a:xfrm>
          <a:off x="49149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131064</xdr:rowOff>
    </xdr:from>
    <xdr:to>
      <xdr:col>5</xdr:col>
      <xdr:colOff>600075</xdr:colOff>
      <xdr:row>37</xdr:row>
      <xdr:rowOff>61214</xdr:rowOff>
    </xdr:to>
    <xdr:sp macro="" textlink="">
      <xdr:nvSpPr>
        <xdr:cNvPr id="85" name="円/楕円 84"/>
        <xdr:cNvSpPr/>
      </xdr:nvSpPr>
      <xdr:spPr>
        <a:xfrm>
          <a:off x="3937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45991</xdr:rowOff>
    </xdr:from>
    <xdr:ext cx="736600" cy="259045"/>
    <xdr:sp macro="" textlink="">
      <xdr:nvSpPr>
        <xdr:cNvPr id="86" name="テキスト ボックス 85"/>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57912</xdr:rowOff>
    </xdr:from>
    <xdr:to>
      <xdr:col>4</xdr:col>
      <xdr:colOff>396875</xdr:colOff>
      <xdr:row>36</xdr:row>
      <xdr:rowOff>159512</xdr:rowOff>
    </xdr:to>
    <xdr:sp macro="" textlink="">
      <xdr:nvSpPr>
        <xdr:cNvPr id="87" name="円/楕円 86"/>
        <xdr:cNvSpPr/>
      </xdr:nvSpPr>
      <xdr:spPr>
        <a:xfrm>
          <a:off x="3048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169689</xdr:rowOff>
    </xdr:from>
    <xdr:ext cx="762000" cy="259045"/>
    <xdr:sp macro="" textlink="">
      <xdr:nvSpPr>
        <xdr:cNvPr id="88" name="テキスト ボックス 87"/>
        <xdr:cNvSpPr txBox="1"/>
      </xdr:nvSpPr>
      <xdr:spPr>
        <a:xfrm>
          <a:off x="2717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76200</xdr:rowOff>
    </xdr:from>
    <xdr:to>
      <xdr:col>3</xdr:col>
      <xdr:colOff>193675</xdr:colOff>
      <xdr:row>37</xdr:row>
      <xdr:rowOff>6350</xdr:rowOff>
    </xdr:to>
    <xdr:sp macro="" textlink="">
      <xdr:nvSpPr>
        <xdr:cNvPr id="89" name="円/楕円 88"/>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16527</xdr:rowOff>
    </xdr:from>
    <xdr:ext cx="762000" cy="259045"/>
    <xdr:sp macro="" textlink="">
      <xdr:nvSpPr>
        <xdr:cNvPr id="90" name="テキスト ボックス 89"/>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89916</xdr:rowOff>
    </xdr:from>
    <xdr:to>
      <xdr:col>1</xdr:col>
      <xdr:colOff>676275</xdr:colOff>
      <xdr:row>37</xdr:row>
      <xdr:rowOff>20066</xdr:rowOff>
    </xdr:to>
    <xdr:sp macro="" textlink="">
      <xdr:nvSpPr>
        <xdr:cNvPr id="91" name="円/楕円 90"/>
        <xdr:cNvSpPr/>
      </xdr:nvSpPr>
      <xdr:spPr>
        <a:xfrm>
          <a:off x="1270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30243</xdr:rowOff>
    </xdr:from>
    <xdr:ext cx="762000" cy="259045"/>
    <xdr:sp macro="" textlink="">
      <xdr:nvSpPr>
        <xdr:cNvPr id="92" name="テキスト ボックス 91"/>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物件費に係る経常収支比率は、類似団体平均を上回っている。</a:t>
          </a:r>
          <a:endParaRPr kumimoji="1" lang="en-US" altLang="ja-JP" sz="1300">
            <a:latin typeface="ＭＳ Ｐゴシック"/>
          </a:endParaRPr>
        </a:p>
        <a:p>
          <a:r>
            <a:rPr kumimoji="1" lang="ja-JP" altLang="en-US" sz="1300">
              <a:latin typeface="ＭＳ Ｐゴシック"/>
            </a:rPr>
            <a:t>　主に委託料や施設の維持管理に係る経常的経費であり、節減合理化に努めているが、経費全般についても節減に努める。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58420</xdr:rowOff>
    </xdr:from>
    <xdr:to>
      <xdr:col>24</xdr:col>
      <xdr:colOff>31750</xdr:colOff>
      <xdr:row>18</xdr:row>
      <xdr:rowOff>96520</xdr:rowOff>
    </xdr:to>
    <xdr:cxnSp macro="">
      <xdr:nvCxnSpPr>
        <xdr:cNvPr id="125" name="直線コネクタ 124"/>
        <xdr:cNvCxnSpPr/>
      </xdr:nvCxnSpPr>
      <xdr:spPr>
        <a:xfrm>
          <a:off x="15671800" y="31445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153687</xdr:rowOff>
    </xdr:from>
    <xdr:ext cx="762000" cy="259045"/>
    <xdr:sp macro="" textlink="">
      <xdr:nvSpPr>
        <xdr:cNvPr id="126" name="物件費平均値テキスト"/>
        <xdr:cNvSpPr txBox="1"/>
      </xdr:nvSpPr>
      <xdr:spPr>
        <a:xfrm>
          <a:off x="16598900" y="2725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62230</xdr:rowOff>
    </xdr:from>
    <xdr:to>
      <xdr:col>22</xdr:col>
      <xdr:colOff>565150</xdr:colOff>
      <xdr:row>18</xdr:row>
      <xdr:rowOff>58420</xdr:rowOff>
    </xdr:to>
    <xdr:cxnSp macro="">
      <xdr:nvCxnSpPr>
        <xdr:cNvPr id="128" name="直線コネクタ 127"/>
        <xdr:cNvCxnSpPr/>
      </xdr:nvCxnSpPr>
      <xdr:spPr>
        <a:xfrm>
          <a:off x="14782800" y="29768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30" name="テキスト ボックス 129"/>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134620</xdr:rowOff>
    </xdr:from>
    <xdr:to>
      <xdr:col>21</xdr:col>
      <xdr:colOff>361950</xdr:colOff>
      <xdr:row>17</xdr:row>
      <xdr:rowOff>62230</xdr:rowOff>
    </xdr:to>
    <xdr:cxnSp macro="">
      <xdr:nvCxnSpPr>
        <xdr:cNvPr id="131" name="直線コネクタ 130"/>
        <xdr:cNvCxnSpPr/>
      </xdr:nvCxnSpPr>
      <xdr:spPr>
        <a:xfrm>
          <a:off x="13893800" y="28778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114300</xdr:rowOff>
    </xdr:from>
    <xdr:to>
      <xdr:col>21</xdr:col>
      <xdr:colOff>412750</xdr:colOff>
      <xdr:row>17</xdr:row>
      <xdr:rowOff>44450</xdr:rowOff>
    </xdr:to>
    <xdr:sp macro="" textlink="">
      <xdr:nvSpPr>
        <xdr:cNvPr id="132" name="フローチャート : 判断 131"/>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54627</xdr:rowOff>
    </xdr:from>
    <xdr:ext cx="762000" cy="259045"/>
    <xdr:sp macro="" textlink="">
      <xdr:nvSpPr>
        <xdr:cNvPr id="133" name="テキスト ボックス 132"/>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88900</xdr:rowOff>
    </xdr:from>
    <xdr:to>
      <xdr:col>20</xdr:col>
      <xdr:colOff>158750</xdr:colOff>
      <xdr:row>16</xdr:row>
      <xdr:rowOff>134620</xdr:rowOff>
    </xdr:to>
    <xdr:cxnSp macro="">
      <xdr:nvCxnSpPr>
        <xdr:cNvPr id="134" name="直線コネクタ 133"/>
        <xdr:cNvCxnSpPr/>
      </xdr:nvCxnSpPr>
      <xdr:spPr>
        <a:xfrm>
          <a:off x="13004800" y="2832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5" name="フローチャート : 判断 134"/>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142257</xdr:rowOff>
    </xdr:from>
    <xdr:ext cx="762000" cy="259045"/>
    <xdr:sp macro="" textlink="">
      <xdr:nvSpPr>
        <xdr:cNvPr id="136" name="テキスト ボックス 135"/>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7" name="フローチャート : 判断 136"/>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104157</xdr:rowOff>
    </xdr:from>
    <xdr:ext cx="762000" cy="259045"/>
    <xdr:sp macro="" textlink="">
      <xdr:nvSpPr>
        <xdr:cNvPr id="138" name="テキスト ボックス 137"/>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45720</xdr:rowOff>
    </xdr:from>
    <xdr:to>
      <xdr:col>24</xdr:col>
      <xdr:colOff>82550</xdr:colOff>
      <xdr:row>18</xdr:row>
      <xdr:rowOff>147320</xdr:rowOff>
    </xdr:to>
    <xdr:sp macro="" textlink="">
      <xdr:nvSpPr>
        <xdr:cNvPr id="144" name="円/楕円 143"/>
        <xdr:cNvSpPr/>
      </xdr:nvSpPr>
      <xdr:spPr>
        <a:xfrm>
          <a:off x="16459200" y="3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17797</xdr:rowOff>
    </xdr:from>
    <xdr:ext cx="762000" cy="259045"/>
    <xdr:sp macro="" textlink="">
      <xdr:nvSpPr>
        <xdr:cNvPr id="145" name="物件費該当値テキスト"/>
        <xdr:cNvSpPr txBox="1"/>
      </xdr:nvSpPr>
      <xdr:spPr>
        <a:xfrm>
          <a:off x="165989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7620</xdr:rowOff>
    </xdr:from>
    <xdr:to>
      <xdr:col>22</xdr:col>
      <xdr:colOff>615950</xdr:colOff>
      <xdr:row>18</xdr:row>
      <xdr:rowOff>109220</xdr:rowOff>
    </xdr:to>
    <xdr:sp macro="" textlink="">
      <xdr:nvSpPr>
        <xdr:cNvPr id="146" name="円/楕円 145"/>
        <xdr:cNvSpPr/>
      </xdr:nvSpPr>
      <xdr:spPr>
        <a:xfrm>
          <a:off x="15621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93997</xdr:rowOff>
    </xdr:from>
    <xdr:ext cx="736600" cy="259045"/>
    <xdr:sp macro="" textlink="">
      <xdr:nvSpPr>
        <xdr:cNvPr id="147" name="テキスト ボックス 146"/>
        <xdr:cNvSpPr txBox="1"/>
      </xdr:nvSpPr>
      <xdr:spPr>
        <a:xfrm>
          <a:off x="15290800" y="318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11430</xdr:rowOff>
    </xdr:from>
    <xdr:to>
      <xdr:col>21</xdr:col>
      <xdr:colOff>412750</xdr:colOff>
      <xdr:row>17</xdr:row>
      <xdr:rowOff>113030</xdr:rowOff>
    </xdr:to>
    <xdr:sp macro="" textlink="">
      <xdr:nvSpPr>
        <xdr:cNvPr id="148" name="円/楕円 147"/>
        <xdr:cNvSpPr/>
      </xdr:nvSpPr>
      <xdr:spPr>
        <a:xfrm>
          <a:off x="14732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97807</xdr:rowOff>
    </xdr:from>
    <xdr:ext cx="762000" cy="259045"/>
    <xdr:sp macro="" textlink="">
      <xdr:nvSpPr>
        <xdr:cNvPr id="149" name="テキスト ボックス 148"/>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83820</xdr:rowOff>
    </xdr:from>
    <xdr:to>
      <xdr:col>20</xdr:col>
      <xdr:colOff>209550</xdr:colOff>
      <xdr:row>17</xdr:row>
      <xdr:rowOff>13970</xdr:rowOff>
    </xdr:to>
    <xdr:sp macro="" textlink="">
      <xdr:nvSpPr>
        <xdr:cNvPr id="150" name="円/楕円 149"/>
        <xdr:cNvSpPr/>
      </xdr:nvSpPr>
      <xdr:spPr>
        <a:xfrm>
          <a:off x="13843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170197</xdr:rowOff>
    </xdr:from>
    <xdr:ext cx="762000" cy="259045"/>
    <xdr:sp macro="" textlink="">
      <xdr:nvSpPr>
        <xdr:cNvPr id="151" name="テキスト ボックス 150"/>
        <xdr:cNvSpPr txBox="1"/>
      </xdr:nvSpPr>
      <xdr:spPr>
        <a:xfrm>
          <a:off x="13512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38100</xdr:rowOff>
    </xdr:from>
    <xdr:to>
      <xdr:col>19</xdr:col>
      <xdr:colOff>6350</xdr:colOff>
      <xdr:row>16</xdr:row>
      <xdr:rowOff>139700</xdr:rowOff>
    </xdr:to>
    <xdr:sp macro="" textlink="">
      <xdr:nvSpPr>
        <xdr:cNvPr id="152" name="円/楕円 151"/>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124477</xdr:rowOff>
    </xdr:from>
    <xdr:ext cx="762000" cy="259045"/>
    <xdr:sp macro="" textlink="">
      <xdr:nvSpPr>
        <xdr:cNvPr id="153" name="テキスト ボックス 152"/>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扶助費に係る経常収支比率は、類似団体平均を下回っている。</a:t>
          </a:r>
          <a:endParaRPr kumimoji="1" lang="en-US" altLang="ja-JP" sz="1300">
            <a:latin typeface="ＭＳ Ｐゴシック"/>
          </a:endParaRPr>
        </a:p>
        <a:p>
          <a:r>
            <a:rPr kumimoji="1" lang="ja-JP" altLang="en-US" sz="1300">
              <a:latin typeface="ＭＳ Ｐゴシック"/>
            </a:rPr>
            <a:t>　義務的性質もあるため抑制には困難な面もあるが、歳出の適正化により今後も同水準を保つよう努める。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151493</xdr:rowOff>
    </xdr:from>
    <xdr:to>
      <xdr:col>7</xdr:col>
      <xdr:colOff>15875</xdr:colOff>
      <xdr:row>53</xdr:row>
      <xdr:rowOff>151493</xdr:rowOff>
    </xdr:to>
    <xdr:cxnSp macro="">
      <xdr:nvCxnSpPr>
        <xdr:cNvPr id="187" name="直線コネクタ 186"/>
        <xdr:cNvCxnSpPr/>
      </xdr:nvCxnSpPr>
      <xdr:spPr>
        <a:xfrm>
          <a:off x="3987800" y="92383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146249</xdr:rowOff>
    </xdr:from>
    <xdr:ext cx="762000" cy="259045"/>
    <xdr:sp macro="" textlink="">
      <xdr:nvSpPr>
        <xdr:cNvPr id="188" name="扶助費平均値テキスト"/>
        <xdr:cNvSpPr txBox="1"/>
      </xdr:nvSpPr>
      <xdr:spPr>
        <a:xfrm>
          <a:off x="4914900" y="9404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151493</xdr:rowOff>
    </xdr:from>
    <xdr:to>
      <xdr:col>5</xdr:col>
      <xdr:colOff>549275</xdr:colOff>
      <xdr:row>54</xdr:row>
      <xdr:rowOff>12700</xdr:rowOff>
    </xdr:to>
    <xdr:cxnSp macro="">
      <xdr:nvCxnSpPr>
        <xdr:cNvPr id="190" name="直線コネクタ 189"/>
        <xdr:cNvCxnSpPr/>
      </xdr:nvCxnSpPr>
      <xdr:spPr>
        <a:xfrm flipV="1">
          <a:off x="3098800" y="9238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91" name="フローチャート : 判断 190"/>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72770</xdr:rowOff>
    </xdr:from>
    <xdr:ext cx="736600" cy="259045"/>
    <xdr:sp macro="" textlink="">
      <xdr:nvSpPr>
        <xdr:cNvPr id="192" name="テキスト ボックス 191"/>
        <xdr:cNvSpPr txBox="1"/>
      </xdr:nvSpPr>
      <xdr:spPr>
        <a:xfrm>
          <a:off x="3606800" y="950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xdr:rowOff>
    </xdr:from>
    <xdr:to>
      <xdr:col>4</xdr:col>
      <xdr:colOff>346075</xdr:colOff>
      <xdr:row>54</xdr:row>
      <xdr:rowOff>29028</xdr:rowOff>
    </xdr:to>
    <xdr:cxnSp macro="">
      <xdr:nvCxnSpPr>
        <xdr:cNvPr id="193" name="直線コネクタ 192"/>
        <xdr:cNvCxnSpPr/>
      </xdr:nvCxnSpPr>
      <xdr:spPr>
        <a:xfrm flipV="1">
          <a:off x="2209800" y="92710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4" name="フローチャート : 判断 193"/>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56442</xdr:rowOff>
    </xdr:from>
    <xdr:ext cx="762000" cy="259045"/>
    <xdr:sp macro="" textlink="">
      <xdr:nvSpPr>
        <xdr:cNvPr id="195" name="テキスト ボックス 194"/>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29028</xdr:rowOff>
    </xdr:from>
    <xdr:to>
      <xdr:col>3</xdr:col>
      <xdr:colOff>142875</xdr:colOff>
      <xdr:row>54</xdr:row>
      <xdr:rowOff>45357</xdr:rowOff>
    </xdr:to>
    <xdr:cxnSp macro="">
      <xdr:nvCxnSpPr>
        <xdr:cNvPr id="196" name="直線コネクタ 195"/>
        <xdr:cNvCxnSpPr/>
      </xdr:nvCxnSpPr>
      <xdr:spPr>
        <a:xfrm flipV="1">
          <a:off x="1320800" y="92873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100693</xdr:rowOff>
    </xdr:from>
    <xdr:to>
      <xdr:col>7</xdr:col>
      <xdr:colOff>66675</xdr:colOff>
      <xdr:row>54</xdr:row>
      <xdr:rowOff>30843</xdr:rowOff>
    </xdr:to>
    <xdr:sp macro="" textlink="">
      <xdr:nvSpPr>
        <xdr:cNvPr id="206" name="円/楕円 205"/>
        <xdr:cNvSpPr/>
      </xdr:nvSpPr>
      <xdr:spPr>
        <a:xfrm>
          <a:off x="47752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9270</xdr:rowOff>
    </xdr:from>
    <xdr:ext cx="762000" cy="259045"/>
    <xdr:sp macro="" textlink="">
      <xdr:nvSpPr>
        <xdr:cNvPr id="207" name="扶助費該当値テキスト"/>
        <xdr:cNvSpPr txBox="1"/>
      </xdr:nvSpPr>
      <xdr:spPr>
        <a:xfrm>
          <a:off x="4914900" y="909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100693</xdr:rowOff>
    </xdr:from>
    <xdr:to>
      <xdr:col>5</xdr:col>
      <xdr:colOff>600075</xdr:colOff>
      <xdr:row>54</xdr:row>
      <xdr:rowOff>30843</xdr:rowOff>
    </xdr:to>
    <xdr:sp macro="" textlink="">
      <xdr:nvSpPr>
        <xdr:cNvPr id="208" name="円/楕円 207"/>
        <xdr:cNvSpPr/>
      </xdr:nvSpPr>
      <xdr:spPr>
        <a:xfrm>
          <a:off x="3937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41020</xdr:rowOff>
    </xdr:from>
    <xdr:ext cx="736600" cy="259045"/>
    <xdr:sp macro="" textlink="">
      <xdr:nvSpPr>
        <xdr:cNvPr id="209" name="テキスト ボックス 208"/>
        <xdr:cNvSpPr txBox="1"/>
      </xdr:nvSpPr>
      <xdr:spPr>
        <a:xfrm>
          <a:off x="3606800" y="895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133350</xdr:rowOff>
    </xdr:from>
    <xdr:to>
      <xdr:col>4</xdr:col>
      <xdr:colOff>396875</xdr:colOff>
      <xdr:row>54</xdr:row>
      <xdr:rowOff>63500</xdr:rowOff>
    </xdr:to>
    <xdr:sp macro="" textlink="">
      <xdr:nvSpPr>
        <xdr:cNvPr id="210" name="円/楕円 209"/>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73677</xdr:rowOff>
    </xdr:from>
    <xdr:ext cx="762000" cy="259045"/>
    <xdr:sp macro="" textlink="">
      <xdr:nvSpPr>
        <xdr:cNvPr id="211" name="テキスト ボックス 210"/>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149678</xdr:rowOff>
    </xdr:from>
    <xdr:to>
      <xdr:col>3</xdr:col>
      <xdr:colOff>193675</xdr:colOff>
      <xdr:row>54</xdr:row>
      <xdr:rowOff>79828</xdr:rowOff>
    </xdr:to>
    <xdr:sp macro="" textlink="">
      <xdr:nvSpPr>
        <xdr:cNvPr id="212" name="円/楕円 211"/>
        <xdr:cNvSpPr/>
      </xdr:nvSpPr>
      <xdr:spPr>
        <a:xfrm>
          <a:off x="2159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90005</xdr:rowOff>
    </xdr:from>
    <xdr:ext cx="762000" cy="259045"/>
    <xdr:sp macro="" textlink="">
      <xdr:nvSpPr>
        <xdr:cNvPr id="213" name="テキスト ボックス 212"/>
        <xdr:cNvSpPr txBox="1"/>
      </xdr:nvSpPr>
      <xdr:spPr>
        <a:xfrm>
          <a:off x="1828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166007</xdr:rowOff>
    </xdr:from>
    <xdr:to>
      <xdr:col>1</xdr:col>
      <xdr:colOff>676275</xdr:colOff>
      <xdr:row>54</xdr:row>
      <xdr:rowOff>96157</xdr:rowOff>
    </xdr:to>
    <xdr:sp macro="" textlink="">
      <xdr:nvSpPr>
        <xdr:cNvPr id="214" name="円/楕円 213"/>
        <xdr:cNvSpPr/>
      </xdr:nvSpPr>
      <xdr:spPr>
        <a:xfrm>
          <a:off x="1270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106334</xdr:rowOff>
    </xdr:from>
    <xdr:ext cx="762000" cy="259045"/>
    <xdr:sp macro="" textlink="">
      <xdr:nvSpPr>
        <xdr:cNvPr id="215" name="テキスト ボックス 214"/>
        <xdr:cNvSpPr txBox="1"/>
      </xdr:nvSpPr>
      <xdr:spPr>
        <a:xfrm>
          <a:off x="939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その他に係る経常収支比率は、類似団体平均を下回っているが、繰出金については上回っている。</a:t>
          </a:r>
          <a:endParaRPr kumimoji="1" lang="en-US" altLang="ja-JP" sz="1300">
            <a:latin typeface="ＭＳ Ｐゴシック"/>
          </a:endParaRPr>
        </a:p>
        <a:p>
          <a:r>
            <a:rPr kumimoji="1" lang="ja-JP" altLang="en-US" sz="1300">
              <a:latin typeface="ＭＳ Ｐゴシック"/>
            </a:rPr>
            <a:t>　今後も経費の節減に努める。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92710</xdr:rowOff>
    </xdr:from>
    <xdr:to>
      <xdr:col>24</xdr:col>
      <xdr:colOff>31750</xdr:colOff>
      <xdr:row>55</xdr:row>
      <xdr:rowOff>101854</xdr:rowOff>
    </xdr:to>
    <xdr:cxnSp macro="">
      <xdr:nvCxnSpPr>
        <xdr:cNvPr id="245" name="直線コネクタ 244"/>
        <xdr:cNvCxnSpPr/>
      </xdr:nvCxnSpPr>
      <xdr:spPr>
        <a:xfrm flipV="1">
          <a:off x="15671800" y="952246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151147</xdr:rowOff>
    </xdr:from>
    <xdr:ext cx="762000" cy="259045"/>
    <xdr:sp macro="" textlink="">
      <xdr:nvSpPr>
        <xdr:cNvPr id="246" name="その他平均値テキスト"/>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101854</xdr:rowOff>
    </xdr:from>
    <xdr:to>
      <xdr:col>22</xdr:col>
      <xdr:colOff>565150</xdr:colOff>
      <xdr:row>55</xdr:row>
      <xdr:rowOff>129286</xdr:rowOff>
    </xdr:to>
    <xdr:cxnSp macro="">
      <xdr:nvCxnSpPr>
        <xdr:cNvPr id="248" name="直線コネクタ 247"/>
        <xdr:cNvCxnSpPr/>
      </xdr:nvCxnSpPr>
      <xdr:spPr>
        <a:xfrm flipV="1">
          <a:off x="14782800" y="95316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69850</xdr:rowOff>
    </xdr:from>
    <xdr:to>
      <xdr:col>21</xdr:col>
      <xdr:colOff>361950</xdr:colOff>
      <xdr:row>55</xdr:row>
      <xdr:rowOff>129286</xdr:rowOff>
    </xdr:to>
    <xdr:cxnSp macro="">
      <xdr:nvCxnSpPr>
        <xdr:cNvPr id="251" name="直線コネクタ 250"/>
        <xdr:cNvCxnSpPr/>
      </xdr:nvCxnSpPr>
      <xdr:spPr>
        <a:xfrm>
          <a:off x="13893800" y="949960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3" name="テキスト ボックス 252"/>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69850</xdr:rowOff>
    </xdr:from>
    <xdr:to>
      <xdr:col>20</xdr:col>
      <xdr:colOff>158750</xdr:colOff>
      <xdr:row>55</xdr:row>
      <xdr:rowOff>78994</xdr:rowOff>
    </xdr:to>
    <xdr:cxnSp macro="">
      <xdr:nvCxnSpPr>
        <xdr:cNvPr id="254" name="直線コネクタ 253"/>
        <xdr:cNvCxnSpPr/>
      </xdr:nvCxnSpPr>
      <xdr:spPr>
        <a:xfrm flipV="1">
          <a:off x="13004800" y="94996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5" name="フローチャート :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80281</xdr:rowOff>
    </xdr:from>
    <xdr:ext cx="762000" cy="259045"/>
    <xdr:sp macro="" textlink="">
      <xdr:nvSpPr>
        <xdr:cNvPr id="256" name="テキスト ボックス 255"/>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57" name="フローチャート : 判断 256"/>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71137</xdr:rowOff>
    </xdr:from>
    <xdr:ext cx="762000" cy="259045"/>
    <xdr:sp macro="" textlink="">
      <xdr:nvSpPr>
        <xdr:cNvPr id="258" name="テキスト ボックス 257"/>
        <xdr:cNvSpPr txBox="1"/>
      </xdr:nvSpPr>
      <xdr:spPr>
        <a:xfrm>
          <a:off x="12623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41910</xdr:rowOff>
    </xdr:from>
    <xdr:to>
      <xdr:col>24</xdr:col>
      <xdr:colOff>82550</xdr:colOff>
      <xdr:row>55</xdr:row>
      <xdr:rowOff>143510</xdr:rowOff>
    </xdr:to>
    <xdr:sp macro="" textlink="">
      <xdr:nvSpPr>
        <xdr:cNvPr id="264" name="円/楕円 263"/>
        <xdr:cNvSpPr/>
      </xdr:nvSpPr>
      <xdr:spPr>
        <a:xfrm>
          <a:off x="16459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58437</xdr:rowOff>
    </xdr:from>
    <xdr:ext cx="762000" cy="259045"/>
    <xdr:sp macro="" textlink="">
      <xdr:nvSpPr>
        <xdr:cNvPr id="265" name="その他該当値テキスト"/>
        <xdr:cNvSpPr txBox="1"/>
      </xdr:nvSpPr>
      <xdr:spPr>
        <a:xfrm>
          <a:off x="16598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51054</xdr:rowOff>
    </xdr:from>
    <xdr:to>
      <xdr:col>22</xdr:col>
      <xdr:colOff>615950</xdr:colOff>
      <xdr:row>55</xdr:row>
      <xdr:rowOff>152654</xdr:rowOff>
    </xdr:to>
    <xdr:sp macro="" textlink="">
      <xdr:nvSpPr>
        <xdr:cNvPr id="266" name="円/楕円 265"/>
        <xdr:cNvSpPr/>
      </xdr:nvSpPr>
      <xdr:spPr>
        <a:xfrm>
          <a:off x="15621000" y="94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162831</xdr:rowOff>
    </xdr:from>
    <xdr:ext cx="736600" cy="259045"/>
    <xdr:sp macro="" textlink="">
      <xdr:nvSpPr>
        <xdr:cNvPr id="267" name="テキスト ボックス 266"/>
        <xdr:cNvSpPr txBox="1"/>
      </xdr:nvSpPr>
      <xdr:spPr>
        <a:xfrm>
          <a:off x="15290800" y="9249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78486</xdr:rowOff>
    </xdr:from>
    <xdr:to>
      <xdr:col>21</xdr:col>
      <xdr:colOff>412750</xdr:colOff>
      <xdr:row>56</xdr:row>
      <xdr:rowOff>8636</xdr:rowOff>
    </xdr:to>
    <xdr:sp macro="" textlink="">
      <xdr:nvSpPr>
        <xdr:cNvPr id="268" name="円/楕円 267"/>
        <xdr:cNvSpPr/>
      </xdr:nvSpPr>
      <xdr:spPr>
        <a:xfrm>
          <a:off x="14732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18813</xdr:rowOff>
    </xdr:from>
    <xdr:ext cx="762000" cy="259045"/>
    <xdr:sp macro="" textlink="">
      <xdr:nvSpPr>
        <xdr:cNvPr id="269" name="テキスト ボックス 268"/>
        <xdr:cNvSpPr txBox="1"/>
      </xdr:nvSpPr>
      <xdr:spPr>
        <a:xfrm>
          <a:off x="14401800" y="927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19050</xdr:rowOff>
    </xdr:from>
    <xdr:to>
      <xdr:col>20</xdr:col>
      <xdr:colOff>209550</xdr:colOff>
      <xdr:row>55</xdr:row>
      <xdr:rowOff>120650</xdr:rowOff>
    </xdr:to>
    <xdr:sp macro="" textlink="">
      <xdr:nvSpPr>
        <xdr:cNvPr id="270" name="円/楕円 269"/>
        <xdr:cNvSpPr/>
      </xdr:nvSpPr>
      <xdr:spPr>
        <a:xfrm>
          <a:off x="13843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130827</xdr:rowOff>
    </xdr:from>
    <xdr:ext cx="762000" cy="259045"/>
    <xdr:sp macro="" textlink="">
      <xdr:nvSpPr>
        <xdr:cNvPr id="271" name="テキスト ボックス 270"/>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28194</xdr:rowOff>
    </xdr:from>
    <xdr:to>
      <xdr:col>19</xdr:col>
      <xdr:colOff>6350</xdr:colOff>
      <xdr:row>55</xdr:row>
      <xdr:rowOff>129794</xdr:rowOff>
    </xdr:to>
    <xdr:sp macro="" textlink="">
      <xdr:nvSpPr>
        <xdr:cNvPr id="272" name="円/楕円 271"/>
        <xdr:cNvSpPr/>
      </xdr:nvSpPr>
      <xdr:spPr>
        <a:xfrm>
          <a:off x="12954000" y="945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139971</xdr:rowOff>
    </xdr:from>
    <xdr:ext cx="762000" cy="259045"/>
    <xdr:sp macro="" textlink="">
      <xdr:nvSpPr>
        <xdr:cNvPr id="273" name="テキスト ボックス 272"/>
        <xdr:cNvSpPr txBox="1"/>
      </xdr:nvSpPr>
      <xdr:spPr>
        <a:xfrm>
          <a:off x="12623800" y="922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補助費等に係る経常収支比率は、類似団体平均を下回っている。</a:t>
          </a:r>
          <a:endParaRPr kumimoji="1" lang="en-US" altLang="ja-JP" sz="1300" baseline="0">
            <a:latin typeface="ＭＳ Ｐゴシック"/>
          </a:endParaRPr>
        </a:p>
        <a:p>
          <a:r>
            <a:rPr kumimoji="1" lang="ja-JP" altLang="en-US" sz="1300" baseline="0">
              <a:latin typeface="ＭＳ Ｐゴシック"/>
            </a:rPr>
            <a:t>　今後も逐次見直しを図り、内容、支出根拠や効果の検討を行い優先度合い等を考慮し経費の縮減に努める。</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35560</xdr:rowOff>
    </xdr:from>
    <xdr:to>
      <xdr:col>24</xdr:col>
      <xdr:colOff>31750</xdr:colOff>
      <xdr:row>36</xdr:row>
      <xdr:rowOff>67564</xdr:rowOff>
    </xdr:to>
    <xdr:cxnSp macro="">
      <xdr:nvCxnSpPr>
        <xdr:cNvPr id="303" name="直線コネクタ 302"/>
        <xdr:cNvCxnSpPr/>
      </xdr:nvCxnSpPr>
      <xdr:spPr>
        <a:xfrm>
          <a:off x="15671800" y="620776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4"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170434</xdr:rowOff>
    </xdr:from>
    <xdr:to>
      <xdr:col>22</xdr:col>
      <xdr:colOff>565150</xdr:colOff>
      <xdr:row>36</xdr:row>
      <xdr:rowOff>35560</xdr:rowOff>
    </xdr:to>
    <xdr:cxnSp macro="">
      <xdr:nvCxnSpPr>
        <xdr:cNvPr id="306" name="直線コネクタ 305"/>
        <xdr:cNvCxnSpPr/>
      </xdr:nvCxnSpPr>
      <xdr:spPr>
        <a:xfrm>
          <a:off x="14782800" y="61711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8" name="テキスト ボックス 307"/>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115570</xdr:rowOff>
    </xdr:from>
    <xdr:to>
      <xdr:col>21</xdr:col>
      <xdr:colOff>361950</xdr:colOff>
      <xdr:row>35</xdr:row>
      <xdr:rowOff>170434</xdr:rowOff>
    </xdr:to>
    <xdr:cxnSp macro="">
      <xdr:nvCxnSpPr>
        <xdr:cNvPr id="309" name="直線コネクタ 308"/>
        <xdr:cNvCxnSpPr/>
      </xdr:nvCxnSpPr>
      <xdr:spPr>
        <a:xfrm>
          <a:off x="13893800" y="611632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10" name="フローチャート : 判断 309"/>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144289</xdr:rowOff>
    </xdr:from>
    <xdr:ext cx="762000" cy="259045"/>
    <xdr:sp macro="" textlink="">
      <xdr:nvSpPr>
        <xdr:cNvPr id="311" name="テキスト ボックス 310"/>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115570</xdr:rowOff>
    </xdr:from>
    <xdr:to>
      <xdr:col>20</xdr:col>
      <xdr:colOff>158750</xdr:colOff>
      <xdr:row>35</xdr:row>
      <xdr:rowOff>115570</xdr:rowOff>
    </xdr:to>
    <xdr:cxnSp macro="">
      <xdr:nvCxnSpPr>
        <xdr:cNvPr id="312" name="直線コネクタ 311"/>
        <xdr:cNvCxnSpPr/>
      </xdr:nvCxnSpPr>
      <xdr:spPr>
        <a:xfrm>
          <a:off x="13004800" y="6116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5" name="フローチャート :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116857</xdr:rowOff>
    </xdr:from>
    <xdr:ext cx="762000" cy="259045"/>
    <xdr:sp macro="" textlink="">
      <xdr:nvSpPr>
        <xdr:cNvPr id="316" name="テキスト ボックス 31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22" name="円/楕円 321"/>
        <xdr:cNvSpPr/>
      </xdr:nvSpPr>
      <xdr:spPr>
        <a:xfrm>
          <a:off x="16459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33291</xdr:rowOff>
    </xdr:from>
    <xdr:ext cx="762000" cy="259045"/>
    <xdr:sp macro="" textlink="">
      <xdr:nvSpPr>
        <xdr:cNvPr id="323" name="補助費等該当値テキスト"/>
        <xdr:cNvSpPr txBox="1"/>
      </xdr:nvSpPr>
      <xdr:spPr>
        <a:xfrm>
          <a:off x="16598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156210</xdr:rowOff>
    </xdr:from>
    <xdr:to>
      <xdr:col>22</xdr:col>
      <xdr:colOff>615950</xdr:colOff>
      <xdr:row>36</xdr:row>
      <xdr:rowOff>86360</xdr:rowOff>
    </xdr:to>
    <xdr:sp macro="" textlink="">
      <xdr:nvSpPr>
        <xdr:cNvPr id="324" name="円/楕円 323"/>
        <xdr:cNvSpPr/>
      </xdr:nvSpPr>
      <xdr:spPr>
        <a:xfrm>
          <a:off x="15621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96537</xdr:rowOff>
    </xdr:from>
    <xdr:ext cx="736600" cy="259045"/>
    <xdr:sp macro="" textlink="">
      <xdr:nvSpPr>
        <xdr:cNvPr id="325" name="テキスト ボックス 324"/>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119634</xdr:rowOff>
    </xdr:from>
    <xdr:to>
      <xdr:col>21</xdr:col>
      <xdr:colOff>412750</xdr:colOff>
      <xdr:row>36</xdr:row>
      <xdr:rowOff>49784</xdr:rowOff>
    </xdr:to>
    <xdr:sp macro="" textlink="">
      <xdr:nvSpPr>
        <xdr:cNvPr id="326" name="円/楕円 325"/>
        <xdr:cNvSpPr/>
      </xdr:nvSpPr>
      <xdr:spPr>
        <a:xfrm>
          <a:off x="14732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59961</xdr:rowOff>
    </xdr:from>
    <xdr:ext cx="762000" cy="259045"/>
    <xdr:sp macro="" textlink="">
      <xdr:nvSpPr>
        <xdr:cNvPr id="327" name="テキスト ボックス 326"/>
        <xdr:cNvSpPr txBox="1"/>
      </xdr:nvSpPr>
      <xdr:spPr>
        <a:xfrm>
          <a:off x="14401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64770</xdr:rowOff>
    </xdr:from>
    <xdr:to>
      <xdr:col>20</xdr:col>
      <xdr:colOff>209550</xdr:colOff>
      <xdr:row>35</xdr:row>
      <xdr:rowOff>166370</xdr:rowOff>
    </xdr:to>
    <xdr:sp macro="" textlink="">
      <xdr:nvSpPr>
        <xdr:cNvPr id="328" name="円/楕円 327"/>
        <xdr:cNvSpPr/>
      </xdr:nvSpPr>
      <xdr:spPr>
        <a:xfrm>
          <a:off x="13843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5097</xdr:rowOff>
    </xdr:from>
    <xdr:ext cx="762000" cy="259045"/>
    <xdr:sp macro="" textlink="">
      <xdr:nvSpPr>
        <xdr:cNvPr id="329" name="テキスト ボックス 328"/>
        <xdr:cNvSpPr txBox="1"/>
      </xdr:nvSpPr>
      <xdr:spPr>
        <a:xfrm>
          <a:off x="13512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64770</xdr:rowOff>
    </xdr:from>
    <xdr:to>
      <xdr:col>19</xdr:col>
      <xdr:colOff>6350</xdr:colOff>
      <xdr:row>35</xdr:row>
      <xdr:rowOff>166370</xdr:rowOff>
    </xdr:to>
    <xdr:sp macro="" textlink="">
      <xdr:nvSpPr>
        <xdr:cNvPr id="330" name="円/楕円 329"/>
        <xdr:cNvSpPr/>
      </xdr:nvSpPr>
      <xdr:spPr>
        <a:xfrm>
          <a:off x="12954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5097</xdr:rowOff>
    </xdr:from>
    <xdr:ext cx="762000" cy="259045"/>
    <xdr:sp macro="" textlink="">
      <xdr:nvSpPr>
        <xdr:cNvPr id="331" name="テキスト ボックス 330"/>
        <xdr:cNvSpPr txBox="1"/>
      </xdr:nvSpPr>
      <xdr:spPr>
        <a:xfrm>
          <a:off x="12623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過去の普通建設事業に係る地方債の発行で公債費が膨らんでいたが、新規事業・単独事業を抑制していたため、公債費に係る経常収支比率は類似団体平均を下回っている。</a:t>
          </a:r>
          <a:endParaRPr kumimoji="1" lang="en-US" altLang="ja-JP" sz="1300">
            <a:latin typeface="ＭＳ Ｐゴシック"/>
          </a:endParaRPr>
        </a:p>
        <a:p>
          <a:r>
            <a:rPr kumimoji="1" lang="ja-JP" altLang="en-US" sz="1300">
              <a:latin typeface="ＭＳ Ｐゴシック"/>
            </a:rPr>
            <a:t>　今後は、新中学校校舎整備事業等の大型事業により上昇することから、事務事業の見直し点検をして新規発行の抑制に努める。</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161289</xdr:rowOff>
    </xdr:from>
    <xdr:to>
      <xdr:col>7</xdr:col>
      <xdr:colOff>15875</xdr:colOff>
      <xdr:row>76</xdr:row>
      <xdr:rowOff>12700</xdr:rowOff>
    </xdr:to>
    <xdr:cxnSp macro="">
      <xdr:nvCxnSpPr>
        <xdr:cNvPr id="363" name="直線コネクタ 362"/>
        <xdr:cNvCxnSpPr/>
      </xdr:nvCxnSpPr>
      <xdr:spPr>
        <a:xfrm>
          <a:off x="3987800" y="130200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78757</xdr:rowOff>
    </xdr:from>
    <xdr:ext cx="762000" cy="259045"/>
    <xdr:sp macro="" textlink="">
      <xdr:nvSpPr>
        <xdr:cNvPr id="364" name="公債費平均値テキスト"/>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161289</xdr:rowOff>
    </xdr:from>
    <xdr:to>
      <xdr:col>5</xdr:col>
      <xdr:colOff>549275</xdr:colOff>
      <xdr:row>76</xdr:row>
      <xdr:rowOff>96520</xdr:rowOff>
    </xdr:to>
    <xdr:cxnSp macro="">
      <xdr:nvCxnSpPr>
        <xdr:cNvPr id="366" name="直線コネクタ 365"/>
        <xdr:cNvCxnSpPr/>
      </xdr:nvCxnSpPr>
      <xdr:spPr>
        <a:xfrm flipV="1">
          <a:off x="3098800" y="13020039"/>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7" name="フローチャート : 判断 366"/>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10177</xdr:rowOff>
    </xdr:from>
    <xdr:ext cx="736600" cy="259045"/>
    <xdr:sp macro="" textlink="">
      <xdr:nvSpPr>
        <xdr:cNvPr id="368" name="テキスト ボックス 367"/>
        <xdr:cNvSpPr txBox="1"/>
      </xdr:nvSpPr>
      <xdr:spPr>
        <a:xfrm>
          <a:off x="3606800" y="13211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96520</xdr:rowOff>
    </xdr:from>
    <xdr:to>
      <xdr:col>4</xdr:col>
      <xdr:colOff>346075</xdr:colOff>
      <xdr:row>76</xdr:row>
      <xdr:rowOff>119380</xdr:rowOff>
    </xdr:to>
    <xdr:cxnSp macro="">
      <xdr:nvCxnSpPr>
        <xdr:cNvPr id="369" name="直線コネクタ 368"/>
        <xdr:cNvCxnSpPr/>
      </xdr:nvCxnSpPr>
      <xdr:spPr>
        <a:xfrm flipV="1">
          <a:off x="2209800" y="13126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0" name="フローチャート : 判断 369"/>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1" name="テキスト ボックス 370"/>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119380</xdr:rowOff>
    </xdr:from>
    <xdr:to>
      <xdr:col>3</xdr:col>
      <xdr:colOff>142875</xdr:colOff>
      <xdr:row>76</xdr:row>
      <xdr:rowOff>153670</xdr:rowOff>
    </xdr:to>
    <xdr:cxnSp macro="">
      <xdr:nvCxnSpPr>
        <xdr:cNvPr id="372" name="直線コネクタ 371"/>
        <xdr:cNvCxnSpPr/>
      </xdr:nvCxnSpPr>
      <xdr:spPr>
        <a:xfrm flipV="1">
          <a:off x="1320800" y="131495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133350</xdr:rowOff>
    </xdr:from>
    <xdr:to>
      <xdr:col>3</xdr:col>
      <xdr:colOff>193675</xdr:colOff>
      <xdr:row>77</xdr:row>
      <xdr:rowOff>63500</xdr:rowOff>
    </xdr:to>
    <xdr:sp macro="" textlink="">
      <xdr:nvSpPr>
        <xdr:cNvPr id="373" name="フローチャート : 判断 372"/>
        <xdr:cNvSpPr/>
      </xdr:nvSpPr>
      <xdr:spPr>
        <a:xfrm>
          <a:off x="2159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48277</xdr:rowOff>
    </xdr:from>
    <xdr:ext cx="762000" cy="259045"/>
    <xdr:sp macro="" textlink="">
      <xdr:nvSpPr>
        <xdr:cNvPr id="374" name="テキスト ボックス 373"/>
        <xdr:cNvSpPr txBox="1"/>
      </xdr:nvSpPr>
      <xdr:spPr>
        <a:xfrm>
          <a:off x="1828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75" name="フローチャート : 判断 374"/>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55897</xdr:rowOff>
    </xdr:from>
    <xdr:ext cx="762000" cy="259045"/>
    <xdr:sp macro="" textlink="">
      <xdr:nvSpPr>
        <xdr:cNvPr id="376" name="テキスト ボックス 375"/>
        <xdr:cNvSpPr txBox="1"/>
      </xdr:nvSpPr>
      <xdr:spPr>
        <a:xfrm>
          <a:off x="939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133350</xdr:rowOff>
    </xdr:from>
    <xdr:to>
      <xdr:col>7</xdr:col>
      <xdr:colOff>66675</xdr:colOff>
      <xdr:row>76</xdr:row>
      <xdr:rowOff>63500</xdr:rowOff>
    </xdr:to>
    <xdr:sp macro="" textlink="">
      <xdr:nvSpPr>
        <xdr:cNvPr id="382" name="円/楕円 381"/>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149877</xdr:rowOff>
    </xdr:from>
    <xdr:ext cx="762000" cy="259045"/>
    <xdr:sp macro="" textlink="">
      <xdr:nvSpPr>
        <xdr:cNvPr id="383" name="公債費該当値テキスト"/>
        <xdr:cNvSpPr txBox="1"/>
      </xdr:nvSpPr>
      <xdr:spPr>
        <a:xfrm>
          <a:off x="4914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110490</xdr:rowOff>
    </xdr:from>
    <xdr:to>
      <xdr:col>5</xdr:col>
      <xdr:colOff>600075</xdr:colOff>
      <xdr:row>76</xdr:row>
      <xdr:rowOff>40639</xdr:rowOff>
    </xdr:to>
    <xdr:sp macro="" textlink="">
      <xdr:nvSpPr>
        <xdr:cNvPr id="384" name="円/楕円 383"/>
        <xdr:cNvSpPr/>
      </xdr:nvSpPr>
      <xdr:spPr>
        <a:xfrm>
          <a:off x="3937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50817</xdr:rowOff>
    </xdr:from>
    <xdr:ext cx="736600" cy="259045"/>
    <xdr:sp macro="" textlink="">
      <xdr:nvSpPr>
        <xdr:cNvPr id="385" name="テキスト ボックス 384"/>
        <xdr:cNvSpPr txBox="1"/>
      </xdr:nvSpPr>
      <xdr:spPr>
        <a:xfrm>
          <a:off x="3606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45720</xdr:rowOff>
    </xdr:from>
    <xdr:to>
      <xdr:col>4</xdr:col>
      <xdr:colOff>396875</xdr:colOff>
      <xdr:row>76</xdr:row>
      <xdr:rowOff>147320</xdr:rowOff>
    </xdr:to>
    <xdr:sp macro="" textlink="">
      <xdr:nvSpPr>
        <xdr:cNvPr id="386" name="円/楕円 385"/>
        <xdr:cNvSpPr/>
      </xdr:nvSpPr>
      <xdr:spPr>
        <a:xfrm>
          <a:off x="3048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157497</xdr:rowOff>
    </xdr:from>
    <xdr:ext cx="762000" cy="259045"/>
    <xdr:sp macro="" textlink="">
      <xdr:nvSpPr>
        <xdr:cNvPr id="387" name="テキスト ボックス 386"/>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68580</xdr:rowOff>
    </xdr:from>
    <xdr:to>
      <xdr:col>3</xdr:col>
      <xdr:colOff>193675</xdr:colOff>
      <xdr:row>76</xdr:row>
      <xdr:rowOff>170180</xdr:rowOff>
    </xdr:to>
    <xdr:sp macro="" textlink="">
      <xdr:nvSpPr>
        <xdr:cNvPr id="388" name="円/楕円 387"/>
        <xdr:cNvSpPr/>
      </xdr:nvSpPr>
      <xdr:spPr>
        <a:xfrm>
          <a:off x="2159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8907</xdr:rowOff>
    </xdr:from>
    <xdr:ext cx="762000" cy="259045"/>
    <xdr:sp macro="" textlink="">
      <xdr:nvSpPr>
        <xdr:cNvPr id="389" name="テキスト ボックス 388"/>
        <xdr:cNvSpPr txBox="1"/>
      </xdr:nvSpPr>
      <xdr:spPr>
        <a:xfrm>
          <a:off x="1828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102870</xdr:rowOff>
    </xdr:from>
    <xdr:to>
      <xdr:col>1</xdr:col>
      <xdr:colOff>676275</xdr:colOff>
      <xdr:row>77</xdr:row>
      <xdr:rowOff>33020</xdr:rowOff>
    </xdr:to>
    <xdr:sp macro="" textlink="">
      <xdr:nvSpPr>
        <xdr:cNvPr id="390" name="円/楕円 389"/>
        <xdr:cNvSpPr/>
      </xdr:nvSpPr>
      <xdr:spPr>
        <a:xfrm>
          <a:off x="1270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43197</xdr:rowOff>
    </xdr:from>
    <xdr:ext cx="762000" cy="259045"/>
    <xdr:sp macro="" textlink="">
      <xdr:nvSpPr>
        <xdr:cNvPr id="391" name="テキスト ボックス 390"/>
        <xdr:cNvSpPr txBox="1"/>
      </xdr:nvSpPr>
      <xdr:spPr>
        <a:xfrm>
          <a:off x="939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公債費以外に係る経常収支比率は、類似団体平均を下回っている。</a:t>
          </a:r>
          <a:endParaRPr kumimoji="1" lang="en-US" altLang="ja-JP" sz="1300">
            <a:latin typeface="ＭＳ Ｐゴシック"/>
          </a:endParaRPr>
        </a:p>
        <a:p>
          <a:r>
            <a:rPr kumimoji="1" lang="ja-JP" altLang="en-US" sz="1300">
              <a:latin typeface="ＭＳ Ｐゴシック"/>
            </a:rPr>
            <a:t>　今後も物件費等の各費目の歳出削減に努める。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104139</xdr:rowOff>
    </xdr:from>
    <xdr:to>
      <xdr:col>24</xdr:col>
      <xdr:colOff>31750</xdr:colOff>
      <xdr:row>76</xdr:row>
      <xdr:rowOff>149861</xdr:rowOff>
    </xdr:to>
    <xdr:cxnSp macro="">
      <xdr:nvCxnSpPr>
        <xdr:cNvPr id="426" name="直線コネクタ 425"/>
        <xdr:cNvCxnSpPr/>
      </xdr:nvCxnSpPr>
      <xdr:spPr>
        <a:xfrm>
          <a:off x="15671800" y="131343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110326</xdr:rowOff>
    </xdr:from>
    <xdr:ext cx="762000" cy="259045"/>
    <xdr:sp macro="" textlink="">
      <xdr:nvSpPr>
        <xdr:cNvPr id="427" name="公債費以外平均値テキスト"/>
        <xdr:cNvSpPr txBox="1"/>
      </xdr:nvSpPr>
      <xdr:spPr>
        <a:xfrm>
          <a:off x="16598900" y="13140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151493</xdr:rowOff>
    </xdr:from>
    <xdr:to>
      <xdr:col>22</xdr:col>
      <xdr:colOff>565150</xdr:colOff>
      <xdr:row>76</xdr:row>
      <xdr:rowOff>104139</xdr:rowOff>
    </xdr:to>
    <xdr:cxnSp macro="">
      <xdr:nvCxnSpPr>
        <xdr:cNvPr id="429" name="直線コネクタ 428"/>
        <xdr:cNvCxnSpPr/>
      </xdr:nvCxnSpPr>
      <xdr:spPr>
        <a:xfrm>
          <a:off x="14782800" y="13010243"/>
          <a:ext cx="889000" cy="12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30" name="フローチャート : 判断 429"/>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4190</xdr:rowOff>
    </xdr:from>
    <xdr:ext cx="736600" cy="259045"/>
    <xdr:sp macro="" textlink="">
      <xdr:nvSpPr>
        <xdr:cNvPr id="431" name="テキスト ボックス 430"/>
        <xdr:cNvSpPr txBox="1"/>
      </xdr:nvSpPr>
      <xdr:spPr>
        <a:xfrm>
          <a:off x="15290800" y="13205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43724</xdr:rowOff>
    </xdr:from>
    <xdr:to>
      <xdr:col>21</xdr:col>
      <xdr:colOff>361950</xdr:colOff>
      <xdr:row>75</xdr:row>
      <xdr:rowOff>151493</xdr:rowOff>
    </xdr:to>
    <xdr:cxnSp macro="">
      <xdr:nvCxnSpPr>
        <xdr:cNvPr id="432" name="直線コネクタ 431"/>
        <xdr:cNvCxnSpPr/>
      </xdr:nvCxnSpPr>
      <xdr:spPr>
        <a:xfrm>
          <a:off x="13893800" y="12902474"/>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128451</xdr:rowOff>
    </xdr:from>
    <xdr:to>
      <xdr:col>21</xdr:col>
      <xdr:colOff>412750</xdr:colOff>
      <xdr:row>77</xdr:row>
      <xdr:rowOff>58601</xdr:rowOff>
    </xdr:to>
    <xdr:sp macro="" textlink="">
      <xdr:nvSpPr>
        <xdr:cNvPr id="433" name="フローチャート : 判断 432"/>
        <xdr:cNvSpPr/>
      </xdr:nvSpPr>
      <xdr:spPr>
        <a:xfrm>
          <a:off x="14732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43378</xdr:rowOff>
    </xdr:from>
    <xdr:ext cx="762000" cy="259045"/>
    <xdr:sp macro="" textlink="">
      <xdr:nvSpPr>
        <xdr:cNvPr id="434" name="テキスト ボックス 433"/>
        <xdr:cNvSpPr txBox="1"/>
      </xdr:nvSpPr>
      <xdr:spPr>
        <a:xfrm>
          <a:off x="14401800" y="1324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43724</xdr:rowOff>
    </xdr:from>
    <xdr:to>
      <xdr:col>20</xdr:col>
      <xdr:colOff>158750</xdr:colOff>
      <xdr:row>75</xdr:row>
      <xdr:rowOff>43724</xdr:rowOff>
    </xdr:to>
    <xdr:cxnSp macro="">
      <xdr:nvCxnSpPr>
        <xdr:cNvPr id="435" name="直線コネクタ 434"/>
        <xdr:cNvCxnSpPr/>
      </xdr:nvCxnSpPr>
      <xdr:spPr>
        <a:xfrm>
          <a:off x="13004800" y="129024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33745</xdr:rowOff>
    </xdr:from>
    <xdr:to>
      <xdr:col>20</xdr:col>
      <xdr:colOff>209550</xdr:colOff>
      <xdr:row>76</xdr:row>
      <xdr:rowOff>135345</xdr:rowOff>
    </xdr:to>
    <xdr:sp macro="" textlink="">
      <xdr:nvSpPr>
        <xdr:cNvPr id="436" name="フローチャート : 判断 435"/>
        <xdr:cNvSpPr/>
      </xdr:nvSpPr>
      <xdr:spPr>
        <a:xfrm>
          <a:off x="13843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120122</xdr:rowOff>
    </xdr:from>
    <xdr:ext cx="762000" cy="259045"/>
    <xdr:sp macro="" textlink="">
      <xdr:nvSpPr>
        <xdr:cNvPr id="437" name="テキスト ボックス 436"/>
        <xdr:cNvSpPr txBox="1"/>
      </xdr:nvSpPr>
      <xdr:spPr>
        <a:xfrm>
          <a:off x="13512800" y="1315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38" name="フローチャート : 判断 437"/>
        <xdr:cNvSpPr/>
      </xdr:nvSpPr>
      <xdr:spPr>
        <a:xfrm>
          <a:off x="12954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110326</xdr:rowOff>
    </xdr:from>
    <xdr:ext cx="762000" cy="259045"/>
    <xdr:sp macro="" textlink="">
      <xdr:nvSpPr>
        <xdr:cNvPr id="439" name="テキスト ボックス 438"/>
        <xdr:cNvSpPr txBox="1"/>
      </xdr:nvSpPr>
      <xdr:spPr>
        <a:xfrm>
          <a:off x="12623800" y="1314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99061</xdr:rowOff>
    </xdr:from>
    <xdr:to>
      <xdr:col>24</xdr:col>
      <xdr:colOff>82550</xdr:colOff>
      <xdr:row>77</xdr:row>
      <xdr:rowOff>29211</xdr:rowOff>
    </xdr:to>
    <xdr:sp macro="" textlink="">
      <xdr:nvSpPr>
        <xdr:cNvPr id="445" name="円/楕円 444"/>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115588</xdr:rowOff>
    </xdr:from>
    <xdr:ext cx="762000" cy="259045"/>
    <xdr:sp macro="" textlink="">
      <xdr:nvSpPr>
        <xdr:cNvPr id="446" name="公債費以外該当値テキスト"/>
        <xdr:cNvSpPr txBox="1"/>
      </xdr:nvSpPr>
      <xdr:spPr>
        <a:xfrm>
          <a:off x="16598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53339</xdr:rowOff>
    </xdr:from>
    <xdr:to>
      <xdr:col>22</xdr:col>
      <xdr:colOff>615950</xdr:colOff>
      <xdr:row>76</xdr:row>
      <xdr:rowOff>154939</xdr:rowOff>
    </xdr:to>
    <xdr:sp macro="" textlink="">
      <xdr:nvSpPr>
        <xdr:cNvPr id="447" name="円/楕円 446"/>
        <xdr:cNvSpPr/>
      </xdr:nvSpPr>
      <xdr:spPr>
        <a:xfrm>
          <a:off x="15621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165117</xdr:rowOff>
    </xdr:from>
    <xdr:ext cx="736600" cy="259045"/>
    <xdr:sp macro="" textlink="">
      <xdr:nvSpPr>
        <xdr:cNvPr id="448" name="テキスト ボックス 447"/>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100693</xdr:rowOff>
    </xdr:from>
    <xdr:to>
      <xdr:col>21</xdr:col>
      <xdr:colOff>412750</xdr:colOff>
      <xdr:row>76</xdr:row>
      <xdr:rowOff>30843</xdr:rowOff>
    </xdr:to>
    <xdr:sp macro="" textlink="">
      <xdr:nvSpPr>
        <xdr:cNvPr id="449" name="円/楕円 448"/>
        <xdr:cNvSpPr/>
      </xdr:nvSpPr>
      <xdr:spPr>
        <a:xfrm>
          <a:off x="147320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41020</xdr:rowOff>
    </xdr:from>
    <xdr:ext cx="762000" cy="259045"/>
    <xdr:sp macro="" textlink="">
      <xdr:nvSpPr>
        <xdr:cNvPr id="450" name="テキスト ボックス 449"/>
        <xdr:cNvSpPr txBox="1"/>
      </xdr:nvSpPr>
      <xdr:spPr>
        <a:xfrm>
          <a:off x="14401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164374</xdr:rowOff>
    </xdr:from>
    <xdr:to>
      <xdr:col>20</xdr:col>
      <xdr:colOff>209550</xdr:colOff>
      <xdr:row>75</xdr:row>
      <xdr:rowOff>94524</xdr:rowOff>
    </xdr:to>
    <xdr:sp macro="" textlink="">
      <xdr:nvSpPr>
        <xdr:cNvPr id="451" name="円/楕円 450"/>
        <xdr:cNvSpPr/>
      </xdr:nvSpPr>
      <xdr:spPr>
        <a:xfrm>
          <a:off x="13843000" y="1285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104701</xdr:rowOff>
    </xdr:from>
    <xdr:ext cx="762000" cy="259045"/>
    <xdr:sp macro="" textlink="">
      <xdr:nvSpPr>
        <xdr:cNvPr id="452" name="テキスト ボックス 451"/>
        <xdr:cNvSpPr txBox="1"/>
      </xdr:nvSpPr>
      <xdr:spPr>
        <a:xfrm>
          <a:off x="13512800" y="1262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164374</xdr:rowOff>
    </xdr:from>
    <xdr:to>
      <xdr:col>19</xdr:col>
      <xdr:colOff>6350</xdr:colOff>
      <xdr:row>75</xdr:row>
      <xdr:rowOff>94524</xdr:rowOff>
    </xdr:to>
    <xdr:sp macro="" textlink="">
      <xdr:nvSpPr>
        <xdr:cNvPr id="453" name="円/楕円 452"/>
        <xdr:cNvSpPr/>
      </xdr:nvSpPr>
      <xdr:spPr>
        <a:xfrm>
          <a:off x="12954000" y="1285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104701</xdr:rowOff>
    </xdr:from>
    <xdr:ext cx="762000" cy="259045"/>
    <xdr:sp macro="" textlink="">
      <xdr:nvSpPr>
        <xdr:cNvPr id="454" name="テキスト ボックス 453"/>
        <xdr:cNvSpPr txBox="1"/>
      </xdr:nvSpPr>
      <xdr:spPr>
        <a:xfrm>
          <a:off x="12623800" y="1262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北海道興部町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2928</xdr:rowOff>
    </xdr:from>
    <xdr:to>
      <xdr:col>4</xdr:col>
      <xdr:colOff>1117600</xdr:colOff>
      <xdr:row>17</xdr:row>
      <xdr:rowOff>8284</xdr:rowOff>
    </xdr:to>
    <xdr:cxnSp macro="">
      <xdr:nvCxnSpPr>
        <xdr:cNvPr id="47" name="直線コネクタ 46"/>
        <xdr:cNvCxnSpPr/>
      </xdr:nvCxnSpPr>
      <xdr:spPr bwMode="auto">
        <a:xfrm flipV="1">
          <a:off x="5003800" y="2965203"/>
          <a:ext cx="647700" cy="5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109774</xdr:rowOff>
    </xdr:from>
    <xdr:ext cx="762000" cy="259045"/>
    <xdr:sp macro="" textlink="">
      <xdr:nvSpPr>
        <xdr:cNvPr id="48" name="人口1人当たり決算額の推移平均値テキスト130"/>
        <xdr:cNvSpPr txBox="1"/>
      </xdr:nvSpPr>
      <xdr:spPr>
        <a:xfrm>
          <a:off x="5740400" y="272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8284</xdr:rowOff>
    </xdr:from>
    <xdr:to>
      <xdr:col>4</xdr:col>
      <xdr:colOff>469900</xdr:colOff>
      <xdr:row>17</xdr:row>
      <xdr:rowOff>33835</xdr:rowOff>
    </xdr:to>
    <xdr:cxnSp macro="">
      <xdr:nvCxnSpPr>
        <xdr:cNvPr id="50" name="直線コネクタ 49"/>
        <xdr:cNvCxnSpPr/>
      </xdr:nvCxnSpPr>
      <xdr:spPr bwMode="auto">
        <a:xfrm flipV="1">
          <a:off x="4305300" y="2970559"/>
          <a:ext cx="698500" cy="25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105462</xdr:rowOff>
    </xdr:from>
    <xdr:to>
      <xdr:col>4</xdr:col>
      <xdr:colOff>520700</xdr:colOff>
      <xdr:row>17</xdr:row>
      <xdr:rowOff>35612</xdr:rowOff>
    </xdr:to>
    <xdr:sp macro="" textlink="">
      <xdr:nvSpPr>
        <xdr:cNvPr id="51" name="フローチャート : 判断 50"/>
        <xdr:cNvSpPr/>
      </xdr:nvSpPr>
      <xdr:spPr bwMode="auto">
        <a:xfrm>
          <a:off x="4953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45789</xdr:rowOff>
    </xdr:from>
    <xdr:ext cx="736600" cy="259045"/>
    <xdr:sp macro="" textlink="">
      <xdr:nvSpPr>
        <xdr:cNvPr id="52" name="テキスト ボックス 51"/>
        <xdr:cNvSpPr txBox="1"/>
      </xdr:nvSpPr>
      <xdr:spPr>
        <a:xfrm>
          <a:off x="4622800" y="2665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33835</xdr:rowOff>
    </xdr:from>
    <xdr:to>
      <xdr:col>3</xdr:col>
      <xdr:colOff>904875</xdr:colOff>
      <xdr:row>17</xdr:row>
      <xdr:rowOff>48737</xdr:rowOff>
    </xdr:to>
    <xdr:cxnSp macro="">
      <xdr:nvCxnSpPr>
        <xdr:cNvPr id="53" name="直線コネクタ 52"/>
        <xdr:cNvCxnSpPr/>
      </xdr:nvCxnSpPr>
      <xdr:spPr bwMode="auto">
        <a:xfrm flipV="1">
          <a:off x="3606800" y="2996110"/>
          <a:ext cx="698500" cy="149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107837</xdr:rowOff>
    </xdr:from>
    <xdr:to>
      <xdr:col>3</xdr:col>
      <xdr:colOff>955675</xdr:colOff>
      <xdr:row>17</xdr:row>
      <xdr:rowOff>37987</xdr:rowOff>
    </xdr:to>
    <xdr:sp macro="" textlink="">
      <xdr:nvSpPr>
        <xdr:cNvPr id="54" name="フローチャート : 判断 53"/>
        <xdr:cNvSpPr/>
      </xdr:nvSpPr>
      <xdr:spPr bwMode="auto">
        <a:xfrm>
          <a:off x="42545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48164</xdr:rowOff>
    </xdr:from>
    <xdr:ext cx="762000" cy="259045"/>
    <xdr:sp macro="" textlink="">
      <xdr:nvSpPr>
        <xdr:cNvPr id="55" name="テキスト ボックス 54"/>
        <xdr:cNvSpPr txBox="1"/>
      </xdr:nvSpPr>
      <xdr:spPr>
        <a:xfrm>
          <a:off x="3924300" y="266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34724</xdr:rowOff>
    </xdr:from>
    <xdr:to>
      <xdr:col>3</xdr:col>
      <xdr:colOff>206375</xdr:colOff>
      <xdr:row>17</xdr:row>
      <xdr:rowOff>48737</xdr:rowOff>
    </xdr:to>
    <xdr:cxnSp macro="">
      <xdr:nvCxnSpPr>
        <xdr:cNvPr id="56" name="直線コネクタ 55"/>
        <xdr:cNvCxnSpPr/>
      </xdr:nvCxnSpPr>
      <xdr:spPr bwMode="auto">
        <a:xfrm>
          <a:off x="2908300" y="2996999"/>
          <a:ext cx="698500" cy="14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130452</xdr:rowOff>
    </xdr:from>
    <xdr:to>
      <xdr:col>3</xdr:col>
      <xdr:colOff>257175</xdr:colOff>
      <xdr:row>17</xdr:row>
      <xdr:rowOff>60602</xdr:rowOff>
    </xdr:to>
    <xdr:sp macro="" textlink="">
      <xdr:nvSpPr>
        <xdr:cNvPr id="57" name="フローチャート : 判断 56"/>
        <xdr:cNvSpPr/>
      </xdr:nvSpPr>
      <xdr:spPr bwMode="auto">
        <a:xfrm>
          <a:off x="3556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70779</xdr:rowOff>
    </xdr:from>
    <xdr:ext cx="762000" cy="259045"/>
    <xdr:sp macro="" textlink="">
      <xdr:nvSpPr>
        <xdr:cNvPr id="58" name="テキスト ボックス 57"/>
        <xdr:cNvSpPr txBox="1"/>
      </xdr:nvSpPr>
      <xdr:spPr>
        <a:xfrm>
          <a:off x="3225800" y="269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137283</xdr:rowOff>
    </xdr:from>
    <xdr:to>
      <xdr:col>2</xdr:col>
      <xdr:colOff>692150</xdr:colOff>
      <xdr:row>17</xdr:row>
      <xdr:rowOff>67433</xdr:rowOff>
    </xdr:to>
    <xdr:sp macro="" textlink="">
      <xdr:nvSpPr>
        <xdr:cNvPr id="59" name="フローチャート : 判断 58"/>
        <xdr:cNvSpPr/>
      </xdr:nvSpPr>
      <xdr:spPr bwMode="auto">
        <a:xfrm>
          <a:off x="2857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77610</xdr:rowOff>
    </xdr:from>
    <xdr:ext cx="762000" cy="259045"/>
    <xdr:sp macro="" textlink="">
      <xdr:nvSpPr>
        <xdr:cNvPr id="60" name="テキスト ボックス 59"/>
        <xdr:cNvSpPr txBox="1"/>
      </xdr:nvSpPr>
      <xdr:spPr>
        <a:xfrm>
          <a:off x="2527300" y="269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123578</xdr:rowOff>
    </xdr:from>
    <xdr:to>
      <xdr:col>5</xdr:col>
      <xdr:colOff>34925</xdr:colOff>
      <xdr:row>17</xdr:row>
      <xdr:rowOff>53728</xdr:rowOff>
    </xdr:to>
    <xdr:sp macro="" textlink="">
      <xdr:nvSpPr>
        <xdr:cNvPr id="66" name="円/楕円 65"/>
        <xdr:cNvSpPr/>
      </xdr:nvSpPr>
      <xdr:spPr bwMode="auto">
        <a:xfrm>
          <a:off x="5600700" y="2914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95655</xdr:rowOff>
    </xdr:from>
    <xdr:ext cx="762000" cy="259045"/>
    <xdr:sp macro="" textlink="">
      <xdr:nvSpPr>
        <xdr:cNvPr id="67" name="人口1人当たり決算額の推移該当値テキスト130"/>
        <xdr:cNvSpPr txBox="1"/>
      </xdr:nvSpPr>
      <xdr:spPr>
        <a:xfrm>
          <a:off x="5740400" y="288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225,108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128934</xdr:rowOff>
    </xdr:from>
    <xdr:to>
      <xdr:col>4</xdr:col>
      <xdr:colOff>520700</xdr:colOff>
      <xdr:row>17</xdr:row>
      <xdr:rowOff>59084</xdr:rowOff>
    </xdr:to>
    <xdr:sp macro="" textlink="">
      <xdr:nvSpPr>
        <xdr:cNvPr id="68" name="円/楕円 67"/>
        <xdr:cNvSpPr/>
      </xdr:nvSpPr>
      <xdr:spPr bwMode="auto">
        <a:xfrm>
          <a:off x="4953000" y="2919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43861</xdr:rowOff>
    </xdr:from>
    <xdr:ext cx="736600" cy="259045"/>
    <xdr:sp macro="" textlink="">
      <xdr:nvSpPr>
        <xdr:cNvPr id="69" name="テキスト ボックス 68"/>
        <xdr:cNvSpPr txBox="1"/>
      </xdr:nvSpPr>
      <xdr:spPr>
        <a:xfrm>
          <a:off x="4622800" y="3006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222,765</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154485</xdr:rowOff>
    </xdr:from>
    <xdr:to>
      <xdr:col>3</xdr:col>
      <xdr:colOff>955675</xdr:colOff>
      <xdr:row>17</xdr:row>
      <xdr:rowOff>84635</xdr:rowOff>
    </xdr:to>
    <xdr:sp macro="" textlink="">
      <xdr:nvSpPr>
        <xdr:cNvPr id="70" name="円/楕円 69"/>
        <xdr:cNvSpPr/>
      </xdr:nvSpPr>
      <xdr:spPr bwMode="auto">
        <a:xfrm>
          <a:off x="4254500" y="2945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69412</xdr:rowOff>
    </xdr:from>
    <xdr:ext cx="762000" cy="259045"/>
    <xdr:sp macro="" textlink="">
      <xdr:nvSpPr>
        <xdr:cNvPr id="71" name="テキスト ボックス 70"/>
        <xdr:cNvSpPr txBox="1"/>
      </xdr:nvSpPr>
      <xdr:spPr>
        <a:xfrm>
          <a:off x="3924300" y="3031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211,588</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169387</xdr:rowOff>
    </xdr:from>
    <xdr:to>
      <xdr:col>3</xdr:col>
      <xdr:colOff>257175</xdr:colOff>
      <xdr:row>17</xdr:row>
      <xdr:rowOff>99537</xdr:rowOff>
    </xdr:to>
    <xdr:sp macro="" textlink="">
      <xdr:nvSpPr>
        <xdr:cNvPr id="72" name="円/楕円 71"/>
        <xdr:cNvSpPr/>
      </xdr:nvSpPr>
      <xdr:spPr bwMode="auto">
        <a:xfrm>
          <a:off x="3556000" y="2960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84314</xdr:rowOff>
    </xdr:from>
    <xdr:ext cx="762000" cy="259045"/>
    <xdr:sp macro="" textlink="">
      <xdr:nvSpPr>
        <xdr:cNvPr id="73" name="テキスト ボックス 72"/>
        <xdr:cNvSpPr txBox="1"/>
      </xdr:nvSpPr>
      <xdr:spPr>
        <a:xfrm>
          <a:off x="3225800" y="304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205,069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155374</xdr:rowOff>
    </xdr:from>
    <xdr:to>
      <xdr:col>2</xdr:col>
      <xdr:colOff>692150</xdr:colOff>
      <xdr:row>17</xdr:row>
      <xdr:rowOff>85524</xdr:rowOff>
    </xdr:to>
    <xdr:sp macro="" textlink="">
      <xdr:nvSpPr>
        <xdr:cNvPr id="74" name="円/楕円 73"/>
        <xdr:cNvSpPr/>
      </xdr:nvSpPr>
      <xdr:spPr bwMode="auto">
        <a:xfrm>
          <a:off x="2857500" y="2946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70301</xdr:rowOff>
    </xdr:from>
    <xdr:ext cx="762000" cy="259045"/>
    <xdr:sp macro="" textlink="">
      <xdr:nvSpPr>
        <xdr:cNvPr id="75" name="テキスト ボックス 74"/>
        <xdr:cNvSpPr txBox="1"/>
      </xdr:nvSpPr>
      <xdr:spPr>
        <a:xfrm>
          <a:off x="2527300" y="3032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211,199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152050</xdr:rowOff>
    </xdr:from>
    <xdr:to>
      <xdr:col>4</xdr:col>
      <xdr:colOff>1117600</xdr:colOff>
      <xdr:row>35</xdr:row>
      <xdr:rowOff>168487</xdr:rowOff>
    </xdr:to>
    <xdr:cxnSp macro="">
      <xdr:nvCxnSpPr>
        <xdr:cNvPr id="106" name="直線コネクタ 105"/>
        <xdr:cNvCxnSpPr/>
      </xdr:nvCxnSpPr>
      <xdr:spPr bwMode="auto">
        <a:xfrm flipV="1">
          <a:off x="5003800" y="6762400"/>
          <a:ext cx="647700" cy="16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138689</xdr:rowOff>
    </xdr:from>
    <xdr:ext cx="762000" cy="259045"/>
    <xdr:sp macro="" textlink="">
      <xdr:nvSpPr>
        <xdr:cNvPr id="107" name="人口1人当たり決算額の推移平均値テキスト445"/>
        <xdr:cNvSpPr txBox="1"/>
      </xdr:nvSpPr>
      <xdr:spPr>
        <a:xfrm>
          <a:off x="5740400" y="6749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153943</xdr:rowOff>
    </xdr:from>
    <xdr:to>
      <xdr:col>4</xdr:col>
      <xdr:colOff>469900</xdr:colOff>
      <xdr:row>35</xdr:row>
      <xdr:rowOff>168487</xdr:rowOff>
    </xdr:to>
    <xdr:cxnSp macro="">
      <xdr:nvCxnSpPr>
        <xdr:cNvPr id="109" name="直線コネクタ 108"/>
        <xdr:cNvCxnSpPr/>
      </xdr:nvCxnSpPr>
      <xdr:spPr bwMode="auto">
        <a:xfrm>
          <a:off x="4305300" y="6764293"/>
          <a:ext cx="698500" cy="14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0" name="フローチャート : 判断 109"/>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254753</xdr:rowOff>
    </xdr:from>
    <xdr:ext cx="736600" cy="259045"/>
    <xdr:sp macro="" textlink="">
      <xdr:nvSpPr>
        <xdr:cNvPr id="111" name="テキスト ボックス 110"/>
        <xdr:cNvSpPr txBox="1"/>
      </xdr:nvSpPr>
      <xdr:spPr>
        <a:xfrm>
          <a:off x="4622800" y="6865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153943</xdr:rowOff>
    </xdr:from>
    <xdr:to>
      <xdr:col>3</xdr:col>
      <xdr:colOff>904875</xdr:colOff>
      <xdr:row>35</xdr:row>
      <xdr:rowOff>161623</xdr:rowOff>
    </xdr:to>
    <xdr:cxnSp macro="">
      <xdr:nvCxnSpPr>
        <xdr:cNvPr id="112" name="直線コネクタ 111"/>
        <xdr:cNvCxnSpPr/>
      </xdr:nvCxnSpPr>
      <xdr:spPr bwMode="auto">
        <a:xfrm flipV="1">
          <a:off x="3606800" y="6764293"/>
          <a:ext cx="698500" cy="76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153819</xdr:rowOff>
    </xdr:from>
    <xdr:to>
      <xdr:col>3</xdr:col>
      <xdr:colOff>955675</xdr:colOff>
      <xdr:row>35</xdr:row>
      <xdr:rowOff>255419</xdr:rowOff>
    </xdr:to>
    <xdr:sp macro="" textlink="">
      <xdr:nvSpPr>
        <xdr:cNvPr id="113" name="フローチャート : 判断 112"/>
        <xdr:cNvSpPr/>
      </xdr:nvSpPr>
      <xdr:spPr bwMode="auto">
        <a:xfrm>
          <a:off x="4254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240196</xdr:rowOff>
    </xdr:from>
    <xdr:ext cx="762000" cy="259045"/>
    <xdr:sp macro="" textlink="">
      <xdr:nvSpPr>
        <xdr:cNvPr id="114" name="テキスト ボックス 113"/>
        <xdr:cNvSpPr txBox="1"/>
      </xdr:nvSpPr>
      <xdr:spPr>
        <a:xfrm>
          <a:off x="39243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111510</xdr:rowOff>
    </xdr:from>
    <xdr:to>
      <xdr:col>3</xdr:col>
      <xdr:colOff>206375</xdr:colOff>
      <xdr:row>35</xdr:row>
      <xdr:rowOff>161623</xdr:rowOff>
    </xdr:to>
    <xdr:cxnSp macro="">
      <xdr:nvCxnSpPr>
        <xdr:cNvPr id="115" name="直線コネクタ 114"/>
        <xdr:cNvCxnSpPr/>
      </xdr:nvCxnSpPr>
      <xdr:spPr bwMode="auto">
        <a:xfrm>
          <a:off x="2908300" y="6721860"/>
          <a:ext cx="698500" cy="501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130552</xdr:rowOff>
    </xdr:from>
    <xdr:to>
      <xdr:col>3</xdr:col>
      <xdr:colOff>257175</xdr:colOff>
      <xdr:row>35</xdr:row>
      <xdr:rowOff>232152</xdr:rowOff>
    </xdr:to>
    <xdr:sp macro="" textlink="">
      <xdr:nvSpPr>
        <xdr:cNvPr id="116" name="フローチャート : 判断 115"/>
        <xdr:cNvSpPr/>
      </xdr:nvSpPr>
      <xdr:spPr bwMode="auto">
        <a:xfrm>
          <a:off x="35560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216929</xdr:rowOff>
    </xdr:from>
    <xdr:ext cx="762000" cy="259045"/>
    <xdr:sp macro="" textlink="">
      <xdr:nvSpPr>
        <xdr:cNvPr id="117" name="テキスト ボックス 116"/>
        <xdr:cNvSpPr txBox="1"/>
      </xdr:nvSpPr>
      <xdr:spPr>
        <a:xfrm>
          <a:off x="3225800" y="682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120448</xdr:rowOff>
    </xdr:from>
    <xdr:to>
      <xdr:col>2</xdr:col>
      <xdr:colOff>692150</xdr:colOff>
      <xdr:row>35</xdr:row>
      <xdr:rowOff>222048</xdr:rowOff>
    </xdr:to>
    <xdr:sp macro="" textlink="">
      <xdr:nvSpPr>
        <xdr:cNvPr id="118" name="フローチャート : 判断 117"/>
        <xdr:cNvSpPr/>
      </xdr:nvSpPr>
      <xdr:spPr bwMode="auto">
        <a:xfrm>
          <a:off x="2857500" y="6730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206825</xdr:rowOff>
    </xdr:from>
    <xdr:ext cx="762000" cy="259045"/>
    <xdr:sp macro="" textlink="">
      <xdr:nvSpPr>
        <xdr:cNvPr id="119" name="テキスト ボックス 118"/>
        <xdr:cNvSpPr txBox="1"/>
      </xdr:nvSpPr>
      <xdr:spPr>
        <a:xfrm>
          <a:off x="2527300" y="6817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101250</xdr:rowOff>
    </xdr:from>
    <xdr:to>
      <xdr:col>5</xdr:col>
      <xdr:colOff>34925</xdr:colOff>
      <xdr:row>35</xdr:row>
      <xdr:rowOff>202850</xdr:rowOff>
    </xdr:to>
    <xdr:sp macro="" textlink="">
      <xdr:nvSpPr>
        <xdr:cNvPr id="125" name="円/楕円 124"/>
        <xdr:cNvSpPr/>
      </xdr:nvSpPr>
      <xdr:spPr bwMode="auto">
        <a:xfrm>
          <a:off x="5600700" y="6711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289227</xdr:rowOff>
    </xdr:from>
    <xdr:ext cx="762000" cy="259045"/>
    <xdr:sp macro="" textlink="">
      <xdr:nvSpPr>
        <xdr:cNvPr id="126" name="人口1人当たり決算額の推移該当値テキスト445"/>
        <xdr:cNvSpPr txBox="1"/>
      </xdr:nvSpPr>
      <xdr:spPr>
        <a:xfrm>
          <a:off x="5740400" y="65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57,021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117687</xdr:rowOff>
    </xdr:from>
    <xdr:to>
      <xdr:col>4</xdr:col>
      <xdr:colOff>520700</xdr:colOff>
      <xdr:row>35</xdr:row>
      <xdr:rowOff>219287</xdr:rowOff>
    </xdr:to>
    <xdr:sp macro="" textlink="">
      <xdr:nvSpPr>
        <xdr:cNvPr id="127" name="円/楕円 126"/>
        <xdr:cNvSpPr/>
      </xdr:nvSpPr>
      <xdr:spPr bwMode="auto">
        <a:xfrm>
          <a:off x="4953000" y="6728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229464</xdr:rowOff>
    </xdr:from>
    <xdr:ext cx="736600" cy="259045"/>
    <xdr:sp macro="" textlink="">
      <xdr:nvSpPr>
        <xdr:cNvPr id="128" name="テキスト ボックス 127"/>
        <xdr:cNvSpPr txBox="1"/>
      </xdr:nvSpPr>
      <xdr:spPr>
        <a:xfrm>
          <a:off x="4622800" y="6496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53,426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103143</xdr:rowOff>
    </xdr:from>
    <xdr:to>
      <xdr:col>3</xdr:col>
      <xdr:colOff>955675</xdr:colOff>
      <xdr:row>35</xdr:row>
      <xdr:rowOff>204743</xdr:rowOff>
    </xdr:to>
    <xdr:sp macro="" textlink="">
      <xdr:nvSpPr>
        <xdr:cNvPr id="129" name="円/楕円 128"/>
        <xdr:cNvSpPr/>
      </xdr:nvSpPr>
      <xdr:spPr bwMode="auto">
        <a:xfrm>
          <a:off x="4254500" y="6713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214920</xdr:rowOff>
    </xdr:from>
    <xdr:ext cx="762000" cy="259045"/>
    <xdr:sp macro="" textlink="">
      <xdr:nvSpPr>
        <xdr:cNvPr id="130" name="テキスト ボックス 129"/>
        <xdr:cNvSpPr txBox="1"/>
      </xdr:nvSpPr>
      <xdr:spPr>
        <a:xfrm>
          <a:off x="3924300" y="6482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56,607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110823</xdr:rowOff>
    </xdr:from>
    <xdr:to>
      <xdr:col>3</xdr:col>
      <xdr:colOff>257175</xdr:colOff>
      <xdr:row>35</xdr:row>
      <xdr:rowOff>212423</xdr:rowOff>
    </xdr:to>
    <xdr:sp macro="" textlink="">
      <xdr:nvSpPr>
        <xdr:cNvPr id="131" name="円/楕円 130"/>
        <xdr:cNvSpPr/>
      </xdr:nvSpPr>
      <xdr:spPr bwMode="auto">
        <a:xfrm>
          <a:off x="3556000" y="6721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222600</xdr:rowOff>
    </xdr:from>
    <xdr:ext cx="762000" cy="259045"/>
    <xdr:sp macro="" textlink="">
      <xdr:nvSpPr>
        <xdr:cNvPr id="132" name="テキスト ボックス 131"/>
        <xdr:cNvSpPr txBox="1"/>
      </xdr:nvSpPr>
      <xdr:spPr>
        <a:xfrm>
          <a:off x="3225800" y="6490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54,927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60710</xdr:rowOff>
    </xdr:from>
    <xdr:to>
      <xdr:col>2</xdr:col>
      <xdr:colOff>692150</xdr:colOff>
      <xdr:row>35</xdr:row>
      <xdr:rowOff>162310</xdr:rowOff>
    </xdr:to>
    <xdr:sp macro="" textlink="">
      <xdr:nvSpPr>
        <xdr:cNvPr id="133" name="円/楕円 132"/>
        <xdr:cNvSpPr/>
      </xdr:nvSpPr>
      <xdr:spPr bwMode="auto">
        <a:xfrm>
          <a:off x="2857500" y="6671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172487</xdr:rowOff>
    </xdr:from>
    <xdr:ext cx="762000" cy="259045"/>
    <xdr:sp macro="" textlink="">
      <xdr:nvSpPr>
        <xdr:cNvPr id="134" name="テキスト ボックス 133"/>
        <xdr:cNvSpPr txBox="1"/>
      </xdr:nvSpPr>
      <xdr:spPr>
        <a:xfrm>
          <a:off x="2527300" y="643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65,888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北海道興部町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3,922
3,858
362.54
4,936,066
4,752,200
183,797
2,867,938
4,584,932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146460</xdr:rowOff>
    </xdr:from>
    <xdr:to>
      <xdr:col>6</xdr:col>
      <xdr:colOff>511175</xdr:colOff>
      <xdr:row>37</xdr:row>
      <xdr:rowOff>149510</xdr:rowOff>
    </xdr:to>
    <xdr:cxnSp macro="">
      <xdr:nvCxnSpPr>
        <xdr:cNvPr id="63" name="直線コネクタ 62"/>
        <xdr:cNvCxnSpPr/>
      </xdr:nvCxnSpPr>
      <xdr:spPr>
        <a:xfrm>
          <a:off x="3797300" y="6490110"/>
          <a:ext cx="838200" cy="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120934</xdr:rowOff>
    </xdr:from>
    <xdr:ext cx="599010" cy="259045"/>
    <xdr:sp macro="" textlink="">
      <xdr:nvSpPr>
        <xdr:cNvPr id="64" name="人件費平均値テキスト"/>
        <xdr:cNvSpPr txBox="1"/>
      </xdr:nvSpPr>
      <xdr:spPr>
        <a:xfrm>
          <a:off x="4686300" y="6293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146460</xdr:rowOff>
    </xdr:from>
    <xdr:to>
      <xdr:col>5</xdr:col>
      <xdr:colOff>358775</xdr:colOff>
      <xdr:row>38</xdr:row>
      <xdr:rowOff>10975</xdr:rowOff>
    </xdr:to>
    <xdr:cxnSp macro="">
      <xdr:nvCxnSpPr>
        <xdr:cNvPr id="66" name="直線コネクタ 65"/>
        <xdr:cNvCxnSpPr/>
      </xdr:nvCxnSpPr>
      <xdr:spPr>
        <a:xfrm flipV="1">
          <a:off x="2908300" y="6490110"/>
          <a:ext cx="889000" cy="3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106355</xdr:rowOff>
    </xdr:from>
    <xdr:to>
      <xdr:col>5</xdr:col>
      <xdr:colOff>409575</xdr:colOff>
      <xdr:row>38</xdr:row>
      <xdr:rowOff>36505</xdr:rowOff>
    </xdr:to>
    <xdr:sp macro="" textlink="">
      <xdr:nvSpPr>
        <xdr:cNvPr id="67" name="フローチャート : 判断 66"/>
        <xdr:cNvSpPr/>
      </xdr:nvSpPr>
      <xdr:spPr>
        <a:xfrm>
          <a:off x="3746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27633</xdr:rowOff>
    </xdr:from>
    <xdr:ext cx="599010" cy="259045"/>
    <xdr:sp macro="" textlink="">
      <xdr:nvSpPr>
        <xdr:cNvPr id="68" name="テキスト ボックス 67"/>
        <xdr:cNvSpPr txBox="1"/>
      </xdr:nvSpPr>
      <xdr:spPr>
        <a:xfrm>
          <a:off x="3497794" y="654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8275</xdr:rowOff>
    </xdr:from>
    <xdr:to>
      <xdr:col>4</xdr:col>
      <xdr:colOff>155575</xdr:colOff>
      <xdr:row>38</xdr:row>
      <xdr:rowOff>10975</xdr:rowOff>
    </xdr:to>
    <xdr:cxnSp macro="">
      <xdr:nvCxnSpPr>
        <xdr:cNvPr id="69" name="直線コネクタ 68"/>
        <xdr:cNvCxnSpPr/>
      </xdr:nvCxnSpPr>
      <xdr:spPr>
        <a:xfrm>
          <a:off x="2019300" y="6523375"/>
          <a:ext cx="889000" cy="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98929</xdr:rowOff>
    </xdr:from>
    <xdr:to>
      <xdr:col>4</xdr:col>
      <xdr:colOff>206375</xdr:colOff>
      <xdr:row>38</xdr:row>
      <xdr:rowOff>29079</xdr:rowOff>
    </xdr:to>
    <xdr:sp macro="" textlink="">
      <xdr:nvSpPr>
        <xdr:cNvPr id="70" name="フローチャート : 判断 69"/>
        <xdr:cNvSpPr/>
      </xdr:nvSpPr>
      <xdr:spPr>
        <a:xfrm>
          <a:off x="2857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45606</xdr:rowOff>
    </xdr:from>
    <xdr:ext cx="599010" cy="259045"/>
    <xdr:sp macro="" textlink="">
      <xdr:nvSpPr>
        <xdr:cNvPr id="71" name="テキスト ボックス 70"/>
        <xdr:cNvSpPr txBox="1"/>
      </xdr:nvSpPr>
      <xdr:spPr>
        <a:xfrm>
          <a:off x="2608794" y="62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169516</xdr:rowOff>
    </xdr:from>
    <xdr:to>
      <xdr:col>2</xdr:col>
      <xdr:colOff>638175</xdr:colOff>
      <xdr:row>38</xdr:row>
      <xdr:rowOff>8275</xdr:rowOff>
    </xdr:to>
    <xdr:cxnSp macro="">
      <xdr:nvCxnSpPr>
        <xdr:cNvPr id="72" name="直線コネクタ 71"/>
        <xdr:cNvCxnSpPr/>
      </xdr:nvCxnSpPr>
      <xdr:spPr>
        <a:xfrm>
          <a:off x="1130300" y="6513166"/>
          <a:ext cx="889000" cy="1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117210</xdr:rowOff>
    </xdr:from>
    <xdr:to>
      <xdr:col>3</xdr:col>
      <xdr:colOff>3175</xdr:colOff>
      <xdr:row>38</xdr:row>
      <xdr:rowOff>47360</xdr:rowOff>
    </xdr:to>
    <xdr:sp macro="" textlink="">
      <xdr:nvSpPr>
        <xdr:cNvPr id="73" name="フローチャート : 判断 72"/>
        <xdr:cNvSpPr/>
      </xdr:nvSpPr>
      <xdr:spPr>
        <a:xfrm>
          <a:off x="1968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63887</xdr:rowOff>
    </xdr:from>
    <xdr:ext cx="599010" cy="259045"/>
    <xdr:sp macro="" textlink="">
      <xdr:nvSpPr>
        <xdr:cNvPr id="74" name="テキスト ボックス 73"/>
        <xdr:cNvSpPr txBox="1"/>
      </xdr:nvSpPr>
      <xdr:spPr>
        <a:xfrm>
          <a:off x="1719794" y="623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125705</xdr:rowOff>
    </xdr:from>
    <xdr:to>
      <xdr:col>1</xdr:col>
      <xdr:colOff>485775</xdr:colOff>
      <xdr:row>38</xdr:row>
      <xdr:rowOff>55855</xdr:rowOff>
    </xdr:to>
    <xdr:sp macro="" textlink="">
      <xdr:nvSpPr>
        <xdr:cNvPr id="75" name="フローチャート : 判断 74"/>
        <xdr:cNvSpPr/>
      </xdr:nvSpPr>
      <xdr:spPr>
        <a:xfrm>
          <a:off x="1079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46982</xdr:rowOff>
    </xdr:from>
    <xdr:ext cx="599010" cy="259045"/>
    <xdr:sp macro="" textlink="">
      <xdr:nvSpPr>
        <xdr:cNvPr id="76" name="テキスト ボックス 75"/>
        <xdr:cNvSpPr txBox="1"/>
      </xdr:nvSpPr>
      <xdr:spPr>
        <a:xfrm>
          <a:off x="830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98710</xdr:rowOff>
    </xdr:from>
    <xdr:to>
      <xdr:col>6</xdr:col>
      <xdr:colOff>561975</xdr:colOff>
      <xdr:row>38</xdr:row>
      <xdr:rowOff>28860</xdr:rowOff>
    </xdr:to>
    <xdr:sp macro="" textlink="">
      <xdr:nvSpPr>
        <xdr:cNvPr id="82" name="円/楕円 81"/>
        <xdr:cNvSpPr/>
      </xdr:nvSpPr>
      <xdr:spPr>
        <a:xfrm>
          <a:off x="4584700" y="644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77137</xdr:rowOff>
    </xdr:from>
    <xdr:ext cx="599010" cy="259045"/>
    <xdr:sp macro="" textlink="">
      <xdr:nvSpPr>
        <xdr:cNvPr id="83" name="人件費該当値テキスト"/>
        <xdr:cNvSpPr txBox="1"/>
      </xdr:nvSpPr>
      <xdr:spPr>
        <a:xfrm>
          <a:off x="4686300" y="6420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189,496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95660</xdr:rowOff>
    </xdr:from>
    <xdr:to>
      <xdr:col>5</xdr:col>
      <xdr:colOff>409575</xdr:colOff>
      <xdr:row>38</xdr:row>
      <xdr:rowOff>25810</xdr:rowOff>
    </xdr:to>
    <xdr:sp macro="" textlink="">
      <xdr:nvSpPr>
        <xdr:cNvPr id="84" name="円/楕円 83"/>
        <xdr:cNvSpPr/>
      </xdr:nvSpPr>
      <xdr:spPr>
        <a:xfrm>
          <a:off x="3746500" y="643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42337</xdr:rowOff>
    </xdr:from>
    <xdr:ext cx="599010" cy="259045"/>
    <xdr:sp macro="" textlink="">
      <xdr:nvSpPr>
        <xdr:cNvPr id="85" name="テキスト ボックス 84"/>
        <xdr:cNvSpPr txBox="1"/>
      </xdr:nvSpPr>
      <xdr:spPr>
        <a:xfrm>
          <a:off x="3497794" y="621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190,430</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131625</xdr:rowOff>
    </xdr:from>
    <xdr:to>
      <xdr:col>4</xdr:col>
      <xdr:colOff>206375</xdr:colOff>
      <xdr:row>38</xdr:row>
      <xdr:rowOff>61775</xdr:rowOff>
    </xdr:to>
    <xdr:sp macro="" textlink="">
      <xdr:nvSpPr>
        <xdr:cNvPr id="86" name="円/楕円 85"/>
        <xdr:cNvSpPr/>
      </xdr:nvSpPr>
      <xdr:spPr>
        <a:xfrm>
          <a:off x="2857500" y="647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52902</xdr:rowOff>
    </xdr:from>
    <xdr:ext cx="599010" cy="259045"/>
    <xdr:sp macro="" textlink="">
      <xdr:nvSpPr>
        <xdr:cNvPr id="87" name="テキスト ボックス 86"/>
        <xdr:cNvSpPr txBox="1"/>
      </xdr:nvSpPr>
      <xdr:spPr>
        <a:xfrm>
          <a:off x="2608794" y="6568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179,417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128925</xdr:rowOff>
    </xdr:from>
    <xdr:to>
      <xdr:col>3</xdr:col>
      <xdr:colOff>3175</xdr:colOff>
      <xdr:row>38</xdr:row>
      <xdr:rowOff>59075</xdr:rowOff>
    </xdr:to>
    <xdr:sp macro="" textlink="">
      <xdr:nvSpPr>
        <xdr:cNvPr id="88" name="円/楕円 87"/>
        <xdr:cNvSpPr/>
      </xdr:nvSpPr>
      <xdr:spPr>
        <a:xfrm>
          <a:off x="1968500" y="647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50202</xdr:rowOff>
    </xdr:from>
    <xdr:ext cx="599010" cy="259045"/>
    <xdr:sp macro="" textlink="">
      <xdr:nvSpPr>
        <xdr:cNvPr id="89" name="テキスト ボックス 88"/>
        <xdr:cNvSpPr txBox="1"/>
      </xdr:nvSpPr>
      <xdr:spPr>
        <a:xfrm>
          <a:off x="1719794" y="6565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180,244</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118716</xdr:rowOff>
    </xdr:from>
    <xdr:to>
      <xdr:col>1</xdr:col>
      <xdr:colOff>485775</xdr:colOff>
      <xdr:row>38</xdr:row>
      <xdr:rowOff>48866</xdr:rowOff>
    </xdr:to>
    <xdr:sp macro="" textlink="">
      <xdr:nvSpPr>
        <xdr:cNvPr id="90" name="円/楕円 89"/>
        <xdr:cNvSpPr/>
      </xdr:nvSpPr>
      <xdr:spPr>
        <a:xfrm>
          <a:off x="1079500" y="646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65393</xdr:rowOff>
    </xdr:from>
    <xdr:ext cx="599010" cy="259045"/>
    <xdr:sp macro="" textlink="">
      <xdr:nvSpPr>
        <xdr:cNvPr id="91" name="テキスト ボックス 90"/>
        <xdr:cNvSpPr txBox="1"/>
      </xdr:nvSpPr>
      <xdr:spPr>
        <a:xfrm>
          <a:off x="830794" y="6237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183,370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108573</xdr:rowOff>
    </xdr:from>
    <xdr:to>
      <xdr:col>6</xdr:col>
      <xdr:colOff>511175</xdr:colOff>
      <xdr:row>57</xdr:row>
      <xdr:rowOff>130613</xdr:rowOff>
    </xdr:to>
    <xdr:cxnSp macro="">
      <xdr:nvCxnSpPr>
        <xdr:cNvPr id="122" name="直線コネクタ 121"/>
        <xdr:cNvCxnSpPr/>
      </xdr:nvCxnSpPr>
      <xdr:spPr>
        <a:xfrm flipV="1">
          <a:off x="3797300" y="9881223"/>
          <a:ext cx="838200" cy="2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75423</xdr:rowOff>
    </xdr:from>
    <xdr:ext cx="599010" cy="259045"/>
    <xdr:sp macro="" textlink="">
      <xdr:nvSpPr>
        <xdr:cNvPr id="123" name="物件費平均値テキスト"/>
        <xdr:cNvSpPr txBox="1"/>
      </xdr:nvSpPr>
      <xdr:spPr>
        <a:xfrm>
          <a:off x="4686300" y="9676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130613</xdr:rowOff>
    </xdr:from>
    <xdr:to>
      <xdr:col>5</xdr:col>
      <xdr:colOff>358775</xdr:colOff>
      <xdr:row>58</xdr:row>
      <xdr:rowOff>1833</xdr:rowOff>
    </xdr:to>
    <xdr:cxnSp macro="">
      <xdr:nvCxnSpPr>
        <xdr:cNvPr id="125" name="直線コネクタ 124"/>
        <xdr:cNvCxnSpPr/>
      </xdr:nvCxnSpPr>
      <xdr:spPr>
        <a:xfrm flipV="1">
          <a:off x="2908300" y="9903263"/>
          <a:ext cx="889000" cy="4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79697</xdr:rowOff>
    </xdr:from>
    <xdr:to>
      <xdr:col>5</xdr:col>
      <xdr:colOff>409575</xdr:colOff>
      <xdr:row>58</xdr:row>
      <xdr:rowOff>9847</xdr:rowOff>
    </xdr:to>
    <xdr:sp macro="" textlink="">
      <xdr:nvSpPr>
        <xdr:cNvPr id="126" name="フローチャート : 判断 125"/>
        <xdr:cNvSpPr/>
      </xdr:nvSpPr>
      <xdr:spPr>
        <a:xfrm>
          <a:off x="3746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26374</xdr:rowOff>
    </xdr:from>
    <xdr:ext cx="599010" cy="259045"/>
    <xdr:sp macro="" textlink="">
      <xdr:nvSpPr>
        <xdr:cNvPr id="127" name="テキスト ボックス 126"/>
        <xdr:cNvSpPr txBox="1"/>
      </xdr:nvSpPr>
      <xdr:spPr>
        <a:xfrm>
          <a:off x="3497794"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1833</xdr:rowOff>
    </xdr:from>
    <xdr:to>
      <xdr:col>4</xdr:col>
      <xdr:colOff>155575</xdr:colOff>
      <xdr:row>58</xdr:row>
      <xdr:rowOff>23271</xdr:rowOff>
    </xdr:to>
    <xdr:cxnSp macro="">
      <xdr:nvCxnSpPr>
        <xdr:cNvPr id="128" name="直線コネクタ 127"/>
        <xdr:cNvCxnSpPr/>
      </xdr:nvCxnSpPr>
      <xdr:spPr>
        <a:xfrm flipV="1">
          <a:off x="2019300" y="9945933"/>
          <a:ext cx="889000" cy="2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91039</xdr:rowOff>
    </xdr:from>
    <xdr:to>
      <xdr:col>4</xdr:col>
      <xdr:colOff>206375</xdr:colOff>
      <xdr:row>58</xdr:row>
      <xdr:rowOff>21189</xdr:rowOff>
    </xdr:to>
    <xdr:sp macro="" textlink="">
      <xdr:nvSpPr>
        <xdr:cNvPr id="129" name="フローチャート : 判断 128"/>
        <xdr:cNvSpPr/>
      </xdr:nvSpPr>
      <xdr:spPr>
        <a:xfrm>
          <a:off x="2857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37716</xdr:rowOff>
    </xdr:from>
    <xdr:ext cx="599010" cy="259045"/>
    <xdr:sp macro="" textlink="">
      <xdr:nvSpPr>
        <xdr:cNvPr id="130" name="テキスト ボックス 129"/>
        <xdr:cNvSpPr txBox="1"/>
      </xdr:nvSpPr>
      <xdr:spPr>
        <a:xfrm>
          <a:off x="2608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23271</xdr:rowOff>
    </xdr:from>
    <xdr:to>
      <xdr:col>2</xdr:col>
      <xdr:colOff>638175</xdr:colOff>
      <xdr:row>58</xdr:row>
      <xdr:rowOff>30072</xdr:rowOff>
    </xdr:to>
    <xdr:cxnSp macro="">
      <xdr:nvCxnSpPr>
        <xdr:cNvPr id="131" name="直線コネクタ 130"/>
        <xdr:cNvCxnSpPr/>
      </xdr:nvCxnSpPr>
      <xdr:spPr>
        <a:xfrm flipV="1">
          <a:off x="1130300" y="9967371"/>
          <a:ext cx="889000" cy="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118952</xdr:rowOff>
    </xdr:from>
    <xdr:to>
      <xdr:col>3</xdr:col>
      <xdr:colOff>3175</xdr:colOff>
      <xdr:row>58</xdr:row>
      <xdr:rowOff>49102</xdr:rowOff>
    </xdr:to>
    <xdr:sp macro="" textlink="">
      <xdr:nvSpPr>
        <xdr:cNvPr id="132" name="フローチャート : 判断 131"/>
        <xdr:cNvSpPr/>
      </xdr:nvSpPr>
      <xdr:spPr>
        <a:xfrm>
          <a:off x="1968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65629</xdr:rowOff>
    </xdr:from>
    <xdr:ext cx="599010" cy="259045"/>
    <xdr:sp macro="" textlink="">
      <xdr:nvSpPr>
        <xdr:cNvPr id="133" name="テキスト ボックス 132"/>
        <xdr:cNvSpPr txBox="1"/>
      </xdr:nvSpPr>
      <xdr:spPr>
        <a:xfrm>
          <a:off x="1719794"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107520</xdr:rowOff>
    </xdr:from>
    <xdr:to>
      <xdr:col>1</xdr:col>
      <xdr:colOff>485775</xdr:colOff>
      <xdr:row>58</xdr:row>
      <xdr:rowOff>37670</xdr:rowOff>
    </xdr:to>
    <xdr:sp macro="" textlink="">
      <xdr:nvSpPr>
        <xdr:cNvPr id="134" name="フローチャート : 判断 133"/>
        <xdr:cNvSpPr/>
      </xdr:nvSpPr>
      <xdr:spPr>
        <a:xfrm>
          <a:off x="1079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54197</xdr:rowOff>
    </xdr:from>
    <xdr:ext cx="599010" cy="259045"/>
    <xdr:sp macro="" textlink="">
      <xdr:nvSpPr>
        <xdr:cNvPr id="135" name="テキスト ボックス 134"/>
        <xdr:cNvSpPr txBox="1"/>
      </xdr:nvSpPr>
      <xdr:spPr>
        <a:xfrm>
          <a:off x="830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57773</xdr:rowOff>
    </xdr:from>
    <xdr:to>
      <xdr:col>6</xdr:col>
      <xdr:colOff>561975</xdr:colOff>
      <xdr:row>57</xdr:row>
      <xdr:rowOff>159373</xdr:rowOff>
    </xdr:to>
    <xdr:sp macro="" textlink="">
      <xdr:nvSpPr>
        <xdr:cNvPr id="141" name="円/楕円 140"/>
        <xdr:cNvSpPr/>
      </xdr:nvSpPr>
      <xdr:spPr>
        <a:xfrm>
          <a:off x="4584700" y="983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36200</xdr:rowOff>
    </xdr:from>
    <xdr:ext cx="599010" cy="259045"/>
    <xdr:sp macro="" textlink="">
      <xdr:nvSpPr>
        <xdr:cNvPr id="142" name="物件費該当値テキスト"/>
        <xdr:cNvSpPr txBox="1"/>
      </xdr:nvSpPr>
      <xdr:spPr>
        <a:xfrm>
          <a:off x="4686300" y="9808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204,063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79813</xdr:rowOff>
    </xdr:from>
    <xdr:to>
      <xdr:col>5</xdr:col>
      <xdr:colOff>409575</xdr:colOff>
      <xdr:row>58</xdr:row>
      <xdr:rowOff>9963</xdr:rowOff>
    </xdr:to>
    <xdr:sp macro="" textlink="">
      <xdr:nvSpPr>
        <xdr:cNvPr id="143" name="円/楕円 142"/>
        <xdr:cNvSpPr/>
      </xdr:nvSpPr>
      <xdr:spPr>
        <a:xfrm>
          <a:off x="3746500" y="985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1090</xdr:rowOff>
    </xdr:from>
    <xdr:ext cx="599010" cy="259045"/>
    <xdr:sp macro="" textlink="">
      <xdr:nvSpPr>
        <xdr:cNvPr id="144" name="テキスト ボックス 143"/>
        <xdr:cNvSpPr txBox="1"/>
      </xdr:nvSpPr>
      <xdr:spPr>
        <a:xfrm>
          <a:off x="3497794" y="9945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190,565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122483</xdr:rowOff>
    </xdr:from>
    <xdr:to>
      <xdr:col>4</xdr:col>
      <xdr:colOff>206375</xdr:colOff>
      <xdr:row>58</xdr:row>
      <xdr:rowOff>52633</xdr:rowOff>
    </xdr:to>
    <xdr:sp macro="" textlink="">
      <xdr:nvSpPr>
        <xdr:cNvPr id="145" name="円/楕円 144"/>
        <xdr:cNvSpPr/>
      </xdr:nvSpPr>
      <xdr:spPr>
        <a:xfrm>
          <a:off x="2857500" y="989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43760</xdr:rowOff>
    </xdr:from>
    <xdr:ext cx="599010" cy="259045"/>
    <xdr:sp macro="" textlink="">
      <xdr:nvSpPr>
        <xdr:cNvPr id="146" name="テキスト ボックス 145"/>
        <xdr:cNvSpPr txBox="1"/>
      </xdr:nvSpPr>
      <xdr:spPr>
        <a:xfrm>
          <a:off x="2608794" y="998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164,433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143921</xdr:rowOff>
    </xdr:from>
    <xdr:to>
      <xdr:col>3</xdr:col>
      <xdr:colOff>3175</xdr:colOff>
      <xdr:row>58</xdr:row>
      <xdr:rowOff>74071</xdr:rowOff>
    </xdr:to>
    <xdr:sp macro="" textlink="">
      <xdr:nvSpPr>
        <xdr:cNvPr id="147" name="円/楕円 146"/>
        <xdr:cNvSpPr/>
      </xdr:nvSpPr>
      <xdr:spPr>
        <a:xfrm>
          <a:off x="1968500" y="991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65198</xdr:rowOff>
    </xdr:from>
    <xdr:ext cx="599010" cy="259045"/>
    <xdr:sp macro="" textlink="">
      <xdr:nvSpPr>
        <xdr:cNvPr id="148" name="テキスト ボックス 147"/>
        <xdr:cNvSpPr txBox="1"/>
      </xdr:nvSpPr>
      <xdr:spPr>
        <a:xfrm>
          <a:off x="1719794" y="10009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151,304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150722</xdr:rowOff>
    </xdr:from>
    <xdr:to>
      <xdr:col>1</xdr:col>
      <xdr:colOff>485775</xdr:colOff>
      <xdr:row>58</xdr:row>
      <xdr:rowOff>80872</xdr:rowOff>
    </xdr:to>
    <xdr:sp macro="" textlink="">
      <xdr:nvSpPr>
        <xdr:cNvPr id="149" name="円/楕円 148"/>
        <xdr:cNvSpPr/>
      </xdr:nvSpPr>
      <xdr:spPr>
        <a:xfrm>
          <a:off x="1079500" y="992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71999</xdr:rowOff>
    </xdr:from>
    <xdr:ext cx="599010" cy="259045"/>
    <xdr:sp macro="" textlink="">
      <xdr:nvSpPr>
        <xdr:cNvPr id="150" name="テキスト ボックス 149"/>
        <xdr:cNvSpPr txBox="1"/>
      </xdr:nvSpPr>
      <xdr:spPr>
        <a:xfrm>
          <a:off x="830794" y="1001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147,139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22861</xdr:rowOff>
    </xdr:from>
    <xdr:to>
      <xdr:col>6</xdr:col>
      <xdr:colOff>511175</xdr:colOff>
      <xdr:row>76</xdr:row>
      <xdr:rowOff>35534</xdr:rowOff>
    </xdr:to>
    <xdr:cxnSp macro="">
      <xdr:nvCxnSpPr>
        <xdr:cNvPr id="179" name="直線コネクタ 178"/>
        <xdr:cNvCxnSpPr/>
      </xdr:nvCxnSpPr>
      <xdr:spPr>
        <a:xfrm flipV="1">
          <a:off x="3797300" y="13053061"/>
          <a:ext cx="838200" cy="1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164013</xdr:rowOff>
    </xdr:from>
    <xdr:ext cx="534377" cy="259045"/>
    <xdr:sp macro="" textlink="">
      <xdr:nvSpPr>
        <xdr:cNvPr id="180" name="維持補修費平均値テキスト"/>
        <xdr:cNvSpPr txBox="1"/>
      </xdr:nvSpPr>
      <xdr:spPr>
        <a:xfrm>
          <a:off x="4686300" y="13194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35534</xdr:rowOff>
    </xdr:from>
    <xdr:to>
      <xdr:col>5</xdr:col>
      <xdr:colOff>358775</xdr:colOff>
      <xdr:row>76</xdr:row>
      <xdr:rowOff>37770</xdr:rowOff>
    </xdr:to>
    <xdr:cxnSp macro="">
      <xdr:nvCxnSpPr>
        <xdr:cNvPr id="182" name="直線コネクタ 181"/>
        <xdr:cNvCxnSpPr/>
      </xdr:nvCxnSpPr>
      <xdr:spPr>
        <a:xfrm flipV="1">
          <a:off x="2908300" y="13065734"/>
          <a:ext cx="889000" cy="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32677</xdr:rowOff>
    </xdr:from>
    <xdr:to>
      <xdr:col>5</xdr:col>
      <xdr:colOff>409575</xdr:colOff>
      <xdr:row>77</xdr:row>
      <xdr:rowOff>134277</xdr:rowOff>
    </xdr:to>
    <xdr:sp macro="" textlink="">
      <xdr:nvSpPr>
        <xdr:cNvPr id="183" name="フローチャート : 判断 182"/>
        <xdr:cNvSpPr/>
      </xdr:nvSpPr>
      <xdr:spPr>
        <a:xfrm>
          <a:off x="3746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125404</xdr:rowOff>
    </xdr:from>
    <xdr:ext cx="534377" cy="259045"/>
    <xdr:sp macro="" textlink="">
      <xdr:nvSpPr>
        <xdr:cNvPr id="184" name="テキスト ボックス 183"/>
        <xdr:cNvSpPr txBox="1"/>
      </xdr:nvSpPr>
      <xdr:spPr>
        <a:xfrm>
          <a:off x="3530111" y="1332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37770</xdr:rowOff>
    </xdr:from>
    <xdr:to>
      <xdr:col>4</xdr:col>
      <xdr:colOff>155575</xdr:colOff>
      <xdr:row>76</xdr:row>
      <xdr:rowOff>158635</xdr:rowOff>
    </xdr:to>
    <xdr:cxnSp macro="">
      <xdr:nvCxnSpPr>
        <xdr:cNvPr id="185" name="直線コネクタ 184"/>
        <xdr:cNvCxnSpPr/>
      </xdr:nvCxnSpPr>
      <xdr:spPr>
        <a:xfrm flipV="1">
          <a:off x="2019300" y="13067970"/>
          <a:ext cx="889000" cy="12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36551</xdr:rowOff>
    </xdr:from>
    <xdr:to>
      <xdr:col>4</xdr:col>
      <xdr:colOff>206375</xdr:colOff>
      <xdr:row>77</xdr:row>
      <xdr:rowOff>138151</xdr:rowOff>
    </xdr:to>
    <xdr:sp macro="" textlink="">
      <xdr:nvSpPr>
        <xdr:cNvPr id="186" name="フローチャート : 判断 185"/>
        <xdr:cNvSpPr/>
      </xdr:nvSpPr>
      <xdr:spPr>
        <a:xfrm>
          <a:off x="2857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129278</xdr:rowOff>
    </xdr:from>
    <xdr:ext cx="534377" cy="259045"/>
    <xdr:sp macro="" textlink="">
      <xdr:nvSpPr>
        <xdr:cNvPr id="187" name="テキスト ボックス 186"/>
        <xdr:cNvSpPr txBox="1"/>
      </xdr:nvSpPr>
      <xdr:spPr>
        <a:xfrm>
          <a:off x="2641111" y="1333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109640</xdr:rowOff>
    </xdr:from>
    <xdr:to>
      <xdr:col>2</xdr:col>
      <xdr:colOff>638175</xdr:colOff>
      <xdr:row>76</xdr:row>
      <xdr:rowOff>158635</xdr:rowOff>
    </xdr:to>
    <xdr:cxnSp macro="">
      <xdr:nvCxnSpPr>
        <xdr:cNvPr id="188" name="直線コネクタ 187"/>
        <xdr:cNvCxnSpPr/>
      </xdr:nvCxnSpPr>
      <xdr:spPr>
        <a:xfrm>
          <a:off x="1130300" y="13139840"/>
          <a:ext cx="889000" cy="4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51003</xdr:rowOff>
    </xdr:from>
    <xdr:to>
      <xdr:col>3</xdr:col>
      <xdr:colOff>3175</xdr:colOff>
      <xdr:row>77</xdr:row>
      <xdr:rowOff>152603</xdr:rowOff>
    </xdr:to>
    <xdr:sp macro="" textlink="">
      <xdr:nvSpPr>
        <xdr:cNvPr id="189" name="フローチャート : 判断 188"/>
        <xdr:cNvSpPr/>
      </xdr:nvSpPr>
      <xdr:spPr>
        <a:xfrm>
          <a:off x="1968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143730</xdr:rowOff>
    </xdr:from>
    <xdr:ext cx="534377" cy="259045"/>
    <xdr:sp macro="" textlink="">
      <xdr:nvSpPr>
        <xdr:cNvPr id="190" name="テキスト ボックス 189"/>
        <xdr:cNvSpPr txBox="1"/>
      </xdr:nvSpPr>
      <xdr:spPr>
        <a:xfrm>
          <a:off x="1752111" y="1334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65660</xdr:rowOff>
    </xdr:from>
    <xdr:to>
      <xdr:col>1</xdr:col>
      <xdr:colOff>485775</xdr:colOff>
      <xdr:row>77</xdr:row>
      <xdr:rowOff>167260</xdr:rowOff>
    </xdr:to>
    <xdr:sp macro="" textlink="">
      <xdr:nvSpPr>
        <xdr:cNvPr id="191" name="フローチャート : 判断 190"/>
        <xdr:cNvSpPr/>
      </xdr:nvSpPr>
      <xdr:spPr>
        <a:xfrm>
          <a:off x="1079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158387</xdr:rowOff>
    </xdr:from>
    <xdr:ext cx="534377" cy="259045"/>
    <xdr:sp macro="" textlink="">
      <xdr:nvSpPr>
        <xdr:cNvPr id="192" name="テキスト ボックス 191"/>
        <xdr:cNvSpPr txBox="1"/>
      </xdr:nvSpPr>
      <xdr:spPr>
        <a:xfrm>
          <a:off x="863111" y="1336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143510</xdr:rowOff>
    </xdr:from>
    <xdr:to>
      <xdr:col>6</xdr:col>
      <xdr:colOff>561975</xdr:colOff>
      <xdr:row>76</xdr:row>
      <xdr:rowOff>73661</xdr:rowOff>
    </xdr:to>
    <xdr:sp macro="" textlink="">
      <xdr:nvSpPr>
        <xdr:cNvPr id="198" name="円/楕円 197"/>
        <xdr:cNvSpPr/>
      </xdr:nvSpPr>
      <xdr:spPr>
        <a:xfrm>
          <a:off x="4584700" y="130022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166387</xdr:rowOff>
    </xdr:from>
    <xdr:ext cx="534377" cy="259045"/>
    <xdr:sp macro="" textlink="">
      <xdr:nvSpPr>
        <xdr:cNvPr id="199" name="維持補修費該当値テキスト"/>
        <xdr:cNvSpPr txBox="1"/>
      </xdr:nvSpPr>
      <xdr:spPr>
        <a:xfrm>
          <a:off x="4686300" y="1285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42,200</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156184</xdr:rowOff>
    </xdr:from>
    <xdr:to>
      <xdr:col>5</xdr:col>
      <xdr:colOff>409575</xdr:colOff>
      <xdr:row>76</xdr:row>
      <xdr:rowOff>86334</xdr:rowOff>
    </xdr:to>
    <xdr:sp macro="" textlink="">
      <xdr:nvSpPr>
        <xdr:cNvPr id="200" name="円/楕円 199"/>
        <xdr:cNvSpPr/>
      </xdr:nvSpPr>
      <xdr:spPr>
        <a:xfrm>
          <a:off x="3746500" y="1301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102861</xdr:rowOff>
    </xdr:from>
    <xdr:ext cx="534377" cy="259045"/>
    <xdr:sp macro="" textlink="">
      <xdr:nvSpPr>
        <xdr:cNvPr id="201" name="テキスト ボックス 200"/>
        <xdr:cNvSpPr txBox="1"/>
      </xdr:nvSpPr>
      <xdr:spPr>
        <a:xfrm>
          <a:off x="3530111" y="1279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41,202</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158420</xdr:rowOff>
    </xdr:from>
    <xdr:to>
      <xdr:col>4</xdr:col>
      <xdr:colOff>206375</xdr:colOff>
      <xdr:row>76</xdr:row>
      <xdr:rowOff>88570</xdr:rowOff>
    </xdr:to>
    <xdr:sp macro="" textlink="">
      <xdr:nvSpPr>
        <xdr:cNvPr id="202" name="円/楕円 201"/>
        <xdr:cNvSpPr/>
      </xdr:nvSpPr>
      <xdr:spPr>
        <a:xfrm>
          <a:off x="2857500" y="1301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105097</xdr:rowOff>
    </xdr:from>
    <xdr:ext cx="534377" cy="259045"/>
    <xdr:sp macro="" textlink="">
      <xdr:nvSpPr>
        <xdr:cNvPr id="203" name="テキスト ボックス 202"/>
        <xdr:cNvSpPr txBox="1"/>
      </xdr:nvSpPr>
      <xdr:spPr>
        <a:xfrm>
          <a:off x="2641111" y="1279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41,026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107835</xdr:rowOff>
    </xdr:from>
    <xdr:to>
      <xdr:col>3</xdr:col>
      <xdr:colOff>3175</xdr:colOff>
      <xdr:row>77</xdr:row>
      <xdr:rowOff>37985</xdr:rowOff>
    </xdr:to>
    <xdr:sp macro="" textlink="">
      <xdr:nvSpPr>
        <xdr:cNvPr id="204" name="円/楕円 203"/>
        <xdr:cNvSpPr/>
      </xdr:nvSpPr>
      <xdr:spPr>
        <a:xfrm>
          <a:off x="1968500" y="1313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54513</xdr:rowOff>
    </xdr:from>
    <xdr:ext cx="534377" cy="259045"/>
    <xdr:sp macro="" textlink="">
      <xdr:nvSpPr>
        <xdr:cNvPr id="205" name="テキスト ボックス 204"/>
        <xdr:cNvSpPr txBox="1"/>
      </xdr:nvSpPr>
      <xdr:spPr>
        <a:xfrm>
          <a:off x="1752111" y="129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31,509</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58840</xdr:rowOff>
    </xdr:from>
    <xdr:to>
      <xdr:col>1</xdr:col>
      <xdr:colOff>485775</xdr:colOff>
      <xdr:row>76</xdr:row>
      <xdr:rowOff>160440</xdr:rowOff>
    </xdr:to>
    <xdr:sp macro="" textlink="">
      <xdr:nvSpPr>
        <xdr:cNvPr id="206" name="円/楕円 205"/>
        <xdr:cNvSpPr/>
      </xdr:nvSpPr>
      <xdr:spPr>
        <a:xfrm>
          <a:off x="1079500" y="130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5516</xdr:rowOff>
    </xdr:from>
    <xdr:ext cx="534377" cy="259045"/>
    <xdr:sp macro="" textlink="">
      <xdr:nvSpPr>
        <xdr:cNvPr id="207" name="テキスト ボックス 206"/>
        <xdr:cNvSpPr txBox="1"/>
      </xdr:nvSpPr>
      <xdr:spPr>
        <a:xfrm>
          <a:off x="863111" y="1286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35,367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131220</xdr:rowOff>
    </xdr:from>
    <xdr:to>
      <xdr:col>6</xdr:col>
      <xdr:colOff>511175</xdr:colOff>
      <xdr:row>98</xdr:row>
      <xdr:rowOff>169168</xdr:rowOff>
    </xdr:to>
    <xdr:cxnSp macro="">
      <xdr:nvCxnSpPr>
        <xdr:cNvPr id="239" name="直線コネクタ 238"/>
        <xdr:cNvCxnSpPr/>
      </xdr:nvCxnSpPr>
      <xdr:spPr>
        <a:xfrm flipV="1">
          <a:off x="3797300" y="16933320"/>
          <a:ext cx="8382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169547</xdr:rowOff>
    </xdr:from>
    <xdr:ext cx="534377" cy="259045"/>
    <xdr:sp macro="" textlink="">
      <xdr:nvSpPr>
        <xdr:cNvPr id="240" name="扶助費平均値テキスト"/>
        <xdr:cNvSpPr txBox="1"/>
      </xdr:nvSpPr>
      <xdr:spPr>
        <a:xfrm>
          <a:off x="4686300" y="16457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126735</xdr:rowOff>
    </xdr:from>
    <xdr:to>
      <xdr:col>5</xdr:col>
      <xdr:colOff>358775</xdr:colOff>
      <xdr:row>98</xdr:row>
      <xdr:rowOff>169168</xdr:rowOff>
    </xdr:to>
    <xdr:cxnSp macro="">
      <xdr:nvCxnSpPr>
        <xdr:cNvPr id="242" name="直線コネクタ 241"/>
        <xdr:cNvCxnSpPr/>
      </xdr:nvCxnSpPr>
      <xdr:spPr>
        <a:xfrm>
          <a:off x="2908300" y="16928835"/>
          <a:ext cx="889000" cy="4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33046</xdr:rowOff>
    </xdr:from>
    <xdr:to>
      <xdr:col>5</xdr:col>
      <xdr:colOff>409575</xdr:colOff>
      <xdr:row>97</xdr:row>
      <xdr:rowOff>134646</xdr:rowOff>
    </xdr:to>
    <xdr:sp macro="" textlink="">
      <xdr:nvSpPr>
        <xdr:cNvPr id="243" name="フローチャート : 判断 242"/>
        <xdr:cNvSpPr/>
      </xdr:nvSpPr>
      <xdr:spPr>
        <a:xfrm>
          <a:off x="3746500" y="1666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151173</xdr:rowOff>
    </xdr:from>
    <xdr:ext cx="534377" cy="259045"/>
    <xdr:sp macro="" textlink="">
      <xdr:nvSpPr>
        <xdr:cNvPr id="244" name="テキスト ボックス 243"/>
        <xdr:cNvSpPr txBox="1"/>
      </xdr:nvSpPr>
      <xdr:spPr>
        <a:xfrm>
          <a:off x="3530111" y="1643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126735</xdr:rowOff>
    </xdr:from>
    <xdr:to>
      <xdr:col>4</xdr:col>
      <xdr:colOff>155575</xdr:colOff>
      <xdr:row>98</xdr:row>
      <xdr:rowOff>128749</xdr:rowOff>
    </xdr:to>
    <xdr:cxnSp macro="">
      <xdr:nvCxnSpPr>
        <xdr:cNvPr id="245" name="直線コネクタ 244"/>
        <xdr:cNvCxnSpPr/>
      </xdr:nvCxnSpPr>
      <xdr:spPr>
        <a:xfrm flipV="1">
          <a:off x="2019300" y="16928835"/>
          <a:ext cx="889000" cy="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45194</xdr:rowOff>
    </xdr:from>
    <xdr:to>
      <xdr:col>4</xdr:col>
      <xdr:colOff>206375</xdr:colOff>
      <xdr:row>97</xdr:row>
      <xdr:rowOff>146794</xdr:rowOff>
    </xdr:to>
    <xdr:sp macro="" textlink="">
      <xdr:nvSpPr>
        <xdr:cNvPr id="246" name="フローチャート : 判断 245"/>
        <xdr:cNvSpPr/>
      </xdr:nvSpPr>
      <xdr:spPr>
        <a:xfrm>
          <a:off x="2857500" y="166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163321</xdr:rowOff>
    </xdr:from>
    <xdr:ext cx="534377" cy="259045"/>
    <xdr:sp macro="" textlink="">
      <xdr:nvSpPr>
        <xdr:cNvPr id="247" name="テキスト ボックス 246"/>
        <xdr:cNvSpPr txBox="1"/>
      </xdr:nvSpPr>
      <xdr:spPr>
        <a:xfrm>
          <a:off x="2641111" y="1645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128749</xdr:rowOff>
    </xdr:from>
    <xdr:to>
      <xdr:col>2</xdr:col>
      <xdr:colOff>638175</xdr:colOff>
      <xdr:row>98</xdr:row>
      <xdr:rowOff>129457</xdr:rowOff>
    </xdr:to>
    <xdr:cxnSp macro="">
      <xdr:nvCxnSpPr>
        <xdr:cNvPr id="248" name="直線コネクタ 247"/>
        <xdr:cNvCxnSpPr/>
      </xdr:nvCxnSpPr>
      <xdr:spPr>
        <a:xfrm flipV="1">
          <a:off x="1130300" y="16930849"/>
          <a:ext cx="889000" cy="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112370</xdr:rowOff>
    </xdr:from>
    <xdr:to>
      <xdr:col>3</xdr:col>
      <xdr:colOff>3175</xdr:colOff>
      <xdr:row>98</xdr:row>
      <xdr:rowOff>42520</xdr:rowOff>
    </xdr:to>
    <xdr:sp macro="" textlink="">
      <xdr:nvSpPr>
        <xdr:cNvPr id="249" name="フローチャート : 判断 248"/>
        <xdr:cNvSpPr/>
      </xdr:nvSpPr>
      <xdr:spPr>
        <a:xfrm>
          <a:off x="1968500" y="167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59047</xdr:rowOff>
    </xdr:from>
    <xdr:ext cx="534377" cy="259045"/>
    <xdr:sp macro="" textlink="">
      <xdr:nvSpPr>
        <xdr:cNvPr id="250" name="テキスト ボックス 249"/>
        <xdr:cNvSpPr txBox="1"/>
      </xdr:nvSpPr>
      <xdr:spPr>
        <a:xfrm>
          <a:off x="1752111" y="1651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104521</xdr:rowOff>
    </xdr:from>
    <xdr:to>
      <xdr:col>1</xdr:col>
      <xdr:colOff>485775</xdr:colOff>
      <xdr:row>98</xdr:row>
      <xdr:rowOff>34671</xdr:rowOff>
    </xdr:to>
    <xdr:sp macro="" textlink="">
      <xdr:nvSpPr>
        <xdr:cNvPr id="251" name="フローチャート : 判断 250"/>
        <xdr:cNvSpPr/>
      </xdr:nvSpPr>
      <xdr:spPr>
        <a:xfrm>
          <a:off x="1079500" y="1673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51198</xdr:rowOff>
    </xdr:from>
    <xdr:ext cx="534377" cy="259045"/>
    <xdr:sp macro="" textlink="">
      <xdr:nvSpPr>
        <xdr:cNvPr id="252" name="テキスト ボックス 251"/>
        <xdr:cNvSpPr txBox="1"/>
      </xdr:nvSpPr>
      <xdr:spPr>
        <a:xfrm>
          <a:off x="863111" y="165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80420</xdr:rowOff>
    </xdr:from>
    <xdr:to>
      <xdr:col>6</xdr:col>
      <xdr:colOff>561975</xdr:colOff>
      <xdr:row>99</xdr:row>
      <xdr:rowOff>10570</xdr:rowOff>
    </xdr:to>
    <xdr:sp macro="" textlink="">
      <xdr:nvSpPr>
        <xdr:cNvPr id="258" name="円/楕円 257"/>
        <xdr:cNvSpPr/>
      </xdr:nvSpPr>
      <xdr:spPr>
        <a:xfrm>
          <a:off x="4584700" y="1688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58847</xdr:rowOff>
    </xdr:from>
    <xdr:ext cx="534377" cy="259045"/>
    <xdr:sp macro="" textlink="">
      <xdr:nvSpPr>
        <xdr:cNvPr id="259" name="扶助費該当値テキスト"/>
        <xdr:cNvSpPr txBox="1"/>
      </xdr:nvSpPr>
      <xdr:spPr>
        <a:xfrm>
          <a:off x="4686300" y="1686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42,779</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118368</xdr:rowOff>
    </xdr:from>
    <xdr:to>
      <xdr:col>5</xdr:col>
      <xdr:colOff>409575</xdr:colOff>
      <xdr:row>99</xdr:row>
      <xdr:rowOff>48518</xdr:rowOff>
    </xdr:to>
    <xdr:sp macro="" textlink="">
      <xdr:nvSpPr>
        <xdr:cNvPr id="260" name="円/楕円 259"/>
        <xdr:cNvSpPr/>
      </xdr:nvSpPr>
      <xdr:spPr>
        <a:xfrm>
          <a:off x="3746500" y="1692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39645</xdr:rowOff>
    </xdr:from>
    <xdr:ext cx="534377" cy="259045"/>
    <xdr:sp macro="" textlink="">
      <xdr:nvSpPr>
        <xdr:cNvPr id="261" name="テキスト ボックス 260"/>
        <xdr:cNvSpPr txBox="1"/>
      </xdr:nvSpPr>
      <xdr:spPr>
        <a:xfrm>
          <a:off x="3530111" y="1701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39,293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75935</xdr:rowOff>
    </xdr:from>
    <xdr:to>
      <xdr:col>4</xdr:col>
      <xdr:colOff>206375</xdr:colOff>
      <xdr:row>99</xdr:row>
      <xdr:rowOff>6085</xdr:rowOff>
    </xdr:to>
    <xdr:sp macro="" textlink="">
      <xdr:nvSpPr>
        <xdr:cNvPr id="262" name="円/楕円 261"/>
        <xdr:cNvSpPr/>
      </xdr:nvSpPr>
      <xdr:spPr>
        <a:xfrm>
          <a:off x="2857500" y="1687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168662</xdr:rowOff>
    </xdr:from>
    <xdr:ext cx="534377" cy="259045"/>
    <xdr:sp macro="" textlink="">
      <xdr:nvSpPr>
        <xdr:cNvPr id="263" name="テキスト ボックス 262"/>
        <xdr:cNvSpPr txBox="1"/>
      </xdr:nvSpPr>
      <xdr:spPr>
        <a:xfrm>
          <a:off x="2641111" y="1697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43,191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77949</xdr:rowOff>
    </xdr:from>
    <xdr:to>
      <xdr:col>3</xdr:col>
      <xdr:colOff>3175</xdr:colOff>
      <xdr:row>99</xdr:row>
      <xdr:rowOff>8099</xdr:rowOff>
    </xdr:to>
    <xdr:sp macro="" textlink="">
      <xdr:nvSpPr>
        <xdr:cNvPr id="264" name="円/楕円 263"/>
        <xdr:cNvSpPr/>
      </xdr:nvSpPr>
      <xdr:spPr>
        <a:xfrm>
          <a:off x="1968500" y="1688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170676</xdr:rowOff>
    </xdr:from>
    <xdr:ext cx="534377" cy="259045"/>
    <xdr:sp macro="" textlink="">
      <xdr:nvSpPr>
        <xdr:cNvPr id="265" name="テキスト ボックス 264"/>
        <xdr:cNvSpPr txBox="1"/>
      </xdr:nvSpPr>
      <xdr:spPr>
        <a:xfrm>
          <a:off x="1752111" y="1697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43,006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78657</xdr:rowOff>
    </xdr:from>
    <xdr:to>
      <xdr:col>1</xdr:col>
      <xdr:colOff>485775</xdr:colOff>
      <xdr:row>99</xdr:row>
      <xdr:rowOff>8807</xdr:rowOff>
    </xdr:to>
    <xdr:sp macro="" textlink="">
      <xdr:nvSpPr>
        <xdr:cNvPr id="266" name="円/楕円 265"/>
        <xdr:cNvSpPr/>
      </xdr:nvSpPr>
      <xdr:spPr>
        <a:xfrm>
          <a:off x="1079500" y="1688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171384</xdr:rowOff>
    </xdr:from>
    <xdr:ext cx="534377" cy="259045"/>
    <xdr:sp macro="" textlink="">
      <xdr:nvSpPr>
        <xdr:cNvPr id="267" name="テキスト ボックス 266"/>
        <xdr:cNvSpPr txBox="1"/>
      </xdr:nvSpPr>
      <xdr:spPr>
        <a:xfrm>
          <a:off x="863111" y="1697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42,941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167155</xdr:rowOff>
    </xdr:from>
    <xdr:to>
      <xdr:col>15</xdr:col>
      <xdr:colOff>180975</xdr:colOff>
      <xdr:row>34</xdr:row>
      <xdr:rowOff>67959</xdr:rowOff>
    </xdr:to>
    <xdr:cxnSp macro="">
      <xdr:nvCxnSpPr>
        <xdr:cNvPr id="298" name="直線コネクタ 297"/>
        <xdr:cNvCxnSpPr/>
      </xdr:nvCxnSpPr>
      <xdr:spPr>
        <a:xfrm>
          <a:off x="9639300" y="5825005"/>
          <a:ext cx="838200" cy="7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120640</xdr:rowOff>
    </xdr:from>
    <xdr:ext cx="599010" cy="259045"/>
    <xdr:sp macro="" textlink="">
      <xdr:nvSpPr>
        <xdr:cNvPr id="299" name="補助費等平均値テキスト"/>
        <xdr:cNvSpPr txBox="1"/>
      </xdr:nvSpPr>
      <xdr:spPr>
        <a:xfrm>
          <a:off x="10528300" y="6121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167155</xdr:rowOff>
    </xdr:from>
    <xdr:to>
      <xdr:col>14</xdr:col>
      <xdr:colOff>28575</xdr:colOff>
      <xdr:row>35</xdr:row>
      <xdr:rowOff>157028</xdr:rowOff>
    </xdr:to>
    <xdr:cxnSp macro="">
      <xdr:nvCxnSpPr>
        <xdr:cNvPr id="301" name="直線コネクタ 300"/>
        <xdr:cNvCxnSpPr/>
      </xdr:nvCxnSpPr>
      <xdr:spPr>
        <a:xfrm flipV="1">
          <a:off x="8750300" y="5825005"/>
          <a:ext cx="889000" cy="33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160599</xdr:rowOff>
    </xdr:from>
    <xdr:to>
      <xdr:col>14</xdr:col>
      <xdr:colOff>79375</xdr:colOff>
      <xdr:row>36</xdr:row>
      <xdr:rowOff>90749</xdr:rowOff>
    </xdr:to>
    <xdr:sp macro="" textlink="">
      <xdr:nvSpPr>
        <xdr:cNvPr id="302" name="フローチャート : 判断 301"/>
        <xdr:cNvSpPr/>
      </xdr:nvSpPr>
      <xdr:spPr>
        <a:xfrm>
          <a:off x="9588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81876</xdr:rowOff>
    </xdr:from>
    <xdr:ext cx="599010" cy="259045"/>
    <xdr:sp macro="" textlink="">
      <xdr:nvSpPr>
        <xdr:cNvPr id="303" name="テキスト ボックス 302"/>
        <xdr:cNvSpPr txBox="1"/>
      </xdr:nvSpPr>
      <xdr:spPr>
        <a:xfrm>
          <a:off x="9339794" y="6254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146496</xdr:rowOff>
    </xdr:from>
    <xdr:to>
      <xdr:col>12</xdr:col>
      <xdr:colOff>511175</xdr:colOff>
      <xdr:row>35</xdr:row>
      <xdr:rowOff>157028</xdr:rowOff>
    </xdr:to>
    <xdr:cxnSp macro="">
      <xdr:nvCxnSpPr>
        <xdr:cNvPr id="304" name="直線コネクタ 303"/>
        <xdr:cNvCxnSpPr/>
      </xdr:nvCxnSpPr>
      <xdr:spPr>
        <a:xfrm>
          <a:off x="7861300" y="6147246"/>
          <a:ext cx="889000" cy="10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8753</xdr:rowOff>
    </xdr:from>
    <xdr:to>
      <xdr:col>12</xdr:col>
      <xdr:colOff>561975</xdr:colOff>
      <xdr:row>36</xdr:row>
      <xdr:rowOff>110353</xdr:rowOff>
    </xdr:to>
    <xdr:sp macro="" textlink="">
      <xdr:nvSpPr>
        <xdr:cNvPr id="305" name="フローチャート : 判断 304"/>
        <xdr:cNvSpPr/>
      </xdr:nvSpPr>
      <xdr:spPr>
        <a:xfrm>
          <a:off x="8699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101480</xdr:rowOff>
    </xdr:from>
    <xdr:ext cx="599010" cy="259045"/>
    <xdr:sp macro="" textlink="">
      <xdr:nvSpPr>
        <xdr:cNvPr id="306" name="テキスト ボックス 305"/>
        <xdr:cNvSpPr txBox="1"/>
      </xdr:nvSpPr>
      <xdr:spPr>
        <a:xfrm>
          <a:off x="8450794" y="627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146496</xdr:rowOff>
    </xdr:from>
    <xdr:to>
      <xdr:col>11</xdr:col>
      <xdr:colOff>307975</xdr:colOff>
      <xdr:row>36</xdr:row>
      <xdr:rowOff>59517</xdr:rowOff>
    </xdr:to>
    <xdr:cxnSp macro="">
      <xdr:nvCxnSpPr>
        <xdr:cNvPr id="307" name="直線コネクタ 306"/>
        <xdr:cNvCxnSpPr/>
      </xdr:nvCxnSpPr>
      <xdr:spPr>
        <a:xfrm flipV="1">
          <a:off x="6972300" y="6147246"/>
          <a:ext cx="889000" cy="8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47034</xdr:rowOff>
    </xdr:from>
    <xdr:to>
      <xdr:col>11</xdr:col>
      <xdr:colOff>358775</xdr:colOff>
      <xdr:row>36</xdr:row>
      <xdr:rowOff>148634</xdr:rowOff>
    </xdr:to>
    <xdr:sp macro="" textlink="">
      <xdr:nvSpPr>
        <xdr:cNvPr id="308" name="フローチャート : 判断 307"/>
        <xdr:cNvSpPr/>
      </xdr:nvSpPr>
      <xdr:spPr>
        <a:xfrm>
          <a:off x="7810500" y="621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36</xdr:row>
      <xdr:rowOff>139761</xdr:rowOff>
    </xdr:from>
    <xdr:ext cx="599010" cy="259045"/>
    <xdr:sp macro="" textlink="">
      <xdr:nvSpPr>
        <xdr:cNvPr id="309" name="テキスト ボックス 308"/>
        <xdr:cNvSpPr txBox="1"/>
      </xdr:nvSpPr>
      <xdr:spPr>
        <a:xfrm>
          <a:off x="7561794" y="631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75096</xdr:rowOff>
    </xdr:from>
    <xdr:to>
      <xdr:col>10</xdr:col>
      <xdr:colOff>155575</xdr:colOff>
      <xdr:row>37</xdr:row>
      <xdr:rowOff>5246</xdr:rowOff>
    </xdr:to>
    <xdr:sp macro="" textlink="">
      <xdr:nvSpPr>
        <xdr:cNvPr id="310" name="フローチャート : 判断 309"/>
        <xdr:cNvSpPr/>
      </xdr:nvSpPr>
      <xdr:spPr>
        <a:xfrm>
          <a:off x="6921500" y="624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167823</xdr:rowOff>
    </xdr:from>
    <xdr:ext cx="599010" cy="259045"/>
    <xdr:sp macro="" textlink="">
      <xdr:nvSpPr>
        <xdr:cNvPr id="311" name="テキスト ボックス 310"/>
        <xdr:cNvSpPr txBox="1"/>
      </xdr:nvSpPr>
      <xdr:spPr>
        <a:xfrm>
          <a:off x="6672794" y="634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17159</xdr:rowOff>
    </xdr:from>
    <xdr:to>
      <xdr:col>15</xdr:col>
      <xdr:colOff>231775</xdr:colOff>
      <xdr:row>34</xdr:row>
      <xdr:rowOff>118759</xdr:rowOff>
    </xdr:to>
    <xdr:sp macro="" textlink="">
      <xdr:nvSpPr>
        <xdr:cNvPr id="317" name="円/楕円 316"/>
        <xdr:cNvSpPr/>
      </xdr:nvSpPr>
      <xdr:spPr>
        <a:xfrm>
          <a:off x="10426700" y="584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40036</xdr:rowOff>
    </xdr:from>
    <xdr:ext cx="599010" cy="259045"/>
    <xdr:sp macro="" textlink="">
      <xdr:nvSpPr>
        <xdr:cNvPr id="318" name="補助費等該当値テキスト"/>
        <xdr:cNvSpPr txBox="1"/>
      </xdr:nvSpPr>
      <xdr:spPr>
        <a:xfrm>
          <a:off x="10528300" y="5697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271,968</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116355</xdr:rowOff>
    </xdr:from>
    <xdr:to>
      <xdr:col>14</xdr:col>
      <xdr:colOff>79375</xdr:colOff>
      <xdr:row>34</xdr:row>
      <xdr:rowOff>46505</xdr:rowOff>
    </xdr:to>
    <xdr:sp macro="" textlink="">
      <xdr:nvSpPr>
        <xdr:cNvPr id="319" name="円/楕円 318"/>
        <xdr:cNvSpPr/>
      </xdr:nvSpPr>
      <xdr:spPr>
        <a:xfrm>
          <a:off x="9588500" y="577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32</xdr:row>
      <xdr:rowOff>63032</xdr:rowOff>
    </xdr:from>
    <xdr:ext cx="599010" cy="259045"/>
    <xdr:sp macro="" textlink="">
      <xdr:nvSpPr>
        <xdr:cNvPr id="320" name="テキスト ボックス 319"/>
        <xdr:cNvSpPr txBox="1"/>
      </xdr:nvSpPr>
      <xdr:spPr>
        <a:xfrm>
          <a:off x="9339794" y="5549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294,093</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106228</xdr:rowOff>
    </xdr:from>
    <xdr:to>
      <xdr:col>12</xdr:col>
      <xdr:colOff>561975</xdr:colOff>
      <xdr:row>36</xdr:row>
      <xdr:rowOff>36378</xdr:rowOff>
    </xdr:to>
    <xdr:sp macro="" textlink="">
      <xdr:nvSpPr>
        <xdr:cNvPr id="321" name="円/楕円 320"/>
        <xdr:cNvSpPr/>
      </xdr:nvSpPr>
      <xdr:spPr>
        <a:xfrm>
          <a:off x="8699500" y="610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52905</xdr:rowOff>
    </xdr:from>
    <xdr:ext cx="599010" cy="259045"/>
    <xdr:sp macro="" textlink="">
      <xdr:nvSpPr>
        <xdr:cNvPr id="322" name="テキスト ボックス 321"/>
        <xdr:cNvSpPr txBox="1"/>
      </xdr:nvSpPr>
      <xdr:spPr>
        <a:xfrm>
          <a:off x="8450794" y="5882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192,194</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95696</xdr:rowOff>
    </xdr:from>
    <xdr:to>
      <xdr:col>11</xdr:col>
      <xdr:colOff>358775</xdr:colOff>
      <xdr:row>36</xdr:row>
      <xdr:rowOff>25846</xdr:rowOff>
    </xdr:to>
    <xdr:sp macro="" textlink="">
      <xdr:nvSpPr>
        <xdr:cNvPr id="323" name="円/楕円 322"/>
        <xdr:cNvSpPr/>
      </xdr:nvSpPr>
      <xdr:spPr>
        <a:xfrm>
          <a:off x="7810500" y="609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42373</xdr:rowOff>
    </xdr:from>
    <xdr:ext cx="599010" cy="259045"/>
    <xdr:sp macro="" textlink="">
      <xdr:nvSpPr>
        <xdr:cNvPr id="324" name="テキスト ボックス 323"/>
        <xdr:cNvSpPr txBox="1"/>
      </xdr:nvSpPr>
      <xdr:spPr>
        <a:xfrm>
          <a:off x="7561794" y="5871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195,419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8717</xdr:rowOff>
    </xdr:from>
    <xdr:to>
      <xdr:col>10</xdr:col>
      <xdr:colOff>155575</xdr:colOff>
      <xdr:row>36</xdr:row>
      <xdr:rowOff>110317</xdr:rowOff>
    </xdr:to>
    <xdr:sp macro="" textlink="">
      <xdr:nvSpPr>
        <xdr:cNvPr id="325" name="円/楕円 324"/>
        <xdr:cNvSpPr/>
      </xdr:nvSpPr>
      <xdr:spPr>
        <a:xfrm>
          <a:off x="6921500" y="618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126844</xdr:rowOff>
    </xdr:from>
    <xdr:ext cx="599010" cy="259045"/>
    <xdr:sp macro="" textlink="">
      <xdr:nvSpPr>
        <xdr:cNvPr id="326" name="テキスト ボックス 325"/>
        <xdr:cNvSpPr txBox="1"/>
      </xdr:nvSpPr>
      <xdr:spPr>
        <a:xfrm>
          <a:off x="6672794" y="595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169,553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103026</xdr:rowOff>
    </xdr:from>
    <xdr:to>
      <xdr:col>15</xdr:col>
      <xdr:colOff>180975</xdr:colOff>
      <xdr:row>58</xdr:row>
      <xdr:rowOff>140626</xdr:rowOff>
    </xdr:to>
    <xdr:cxnSp macro="">
      <xdr:nvCxnSpPr>
        <xdr:cNvPr id="355" name="直線コネクタ 354"/>
        <xdr:cNvCxnSpPr/>
      </xdr:nvCxnSpPr>
      <xdr:spPr>
        <a:xfrm>
          <a:off x="9639300" y="10047126"/>
          <a:ext cx="838200" cy="3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76746</xdr:rowOff>
    </xdr:from>
    <xdr:ext cx="599010" cy="259045"/>
    <xdr:sp macro="" textlink="">
      <xdr:nvSpPr>
        <xdr:cNvPr id="356" name="普通建設事業費平均値テキスト"/>
        <xdr:cNvSpPr txBox="1"/>
      </xdr:nvSpPr>
      <xdr:spPr>
        <a:xfrm>
          <a:off x="10528300" y="9849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103026</xdr:rowOff>
    </xdr:from>
    <xdr:to>
      <xdr:col>14</xdr:col>
      <xdr:colOff>28575</xdr:colOff>
      <xdr:row>58</xdr:row>
      <xdr:rowOff>165712</xdr:rowOff>
    </xdr:to>
    <xdr:cxnSp macro="">
      <xdr:nvCxnSpPr>
        <xdr:cNvPr id="358" name="直線コネクタ 357"/>
        <xdr:cNvCxnSpPr/>
      </xdr:nvCxnSpPr>
      <xdr:spPr>
        <a:xfrm flipV="1">
          <a:off x="8750300" y="10047126"/>
          <a:ext cx="889000" cy="6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59" name="フローチャート : 判断 358"/>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150972</xdr:rowOff>
    </xdr:from>
    <xdr:ext cx="599010" cy="259045"/>
    <xdr:sp macro="" textlink="">
      <xdr:nvSpPr>
        <xdr:cNvPr id="360" name="テキスト ボックス 359"/>
        <xdr:cNvSpPr txBox="1"/>
      </xdr:nvSpPr>
      <xdr:spPr>
        <a:xfrm>
          <a:off x="9339794"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165712</xdr:rowOff>
    </xdr:from>
    <xdr:to>
      <xdr:col>12</xdr:col>
      <xdr:colOff>511175</xdr:colOff>
      <xdr:row>59</xdr:row>
      <xdr:rowOff>6330</xdr:rowOff>
    </xdr:to>
    <xdr:cxnSp macro="">
      <xdr:nvCxnSpPr>
        <xdr:cNvPr id="361" name="直線コネクタ 360"/>
        <xdr:cNvCxnSpPr/>
      </xdr:nvCxnSpPr>
      <xdr:spPr>
        <a:xfrm flipV="1">
          <a:off x="7861300" y="10109812"/>
          <a:ext cx="889000" cy="1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38222</xdr:rowOff>
    </xdr:from>
    <xdr:to>
      <xdr:col>12</xdr:col>
      <xdr:colOff>561975</xdr:colOff>
      <xdr:row>58</xdr:row>
      <xdr:rowOff>139822</xdr:rowOff>
    </xdr:to>
    <xdr:sp macro="" textlink="">
      <xdr:nvSpPr>
        <xdr:cNvPr id="362" name="フローチャート : 判断 361"/>
        <xdr:cNvSpPr/>
      </xdr:nvSpPr>
      <xdr:spPr>
        <a:xfrm>
          <a:off x="8699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156349</xdr:rowOff>
    </xdr:from>
    <xdr:ext cx="599010" cy="259045"/>
    <xdr:sp macro="" textlink="">
      <xdr:nvSpPr>
        <xdr:cNvPr id="363" name="テキスト ボックス 362"/>
        <xdr:cNvSpPr txBox="1"/>
      </xdr:nvSpPr>
      <xdr:spPr>
        <a:xfrm>
          <a:off x="8450794" y="9757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6330</xdr:rowOff>
    </xdr:from>
    <xdr:to>
      <xdr:col>11</xdr:col>
      <xdr:colOff>307975</xdr:colOff>
      <xdr:row>59</xdr:row>
      <xdr:rowOff>11390</xdr:rowOff>
    </xdr:to>
    <xdr:cxnSp macro="">
      <xdr:nvCxnSpPr>
        <xdr:cNvPr id="364" name="直線コネクタ 363"/>
        <xdr:cNvCxnSpPr/>
      </xdr:nvCxnSpPr>
      <xdr:spPr>
        <a:xfrm flipV="1">
          <a:off x="6972300" y="10121880"/>
          <a:ext cx="889000" cy="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44578</xdr:rowOff>
    </xdr:from>
    <xdr:to>
      <xdr:col>11</xdr:col>
      <xdr:colOff>358775</xdr:colOff>
      <xdr:row>58</xdr:row>
      <xdr:rowOff>146178</xdr:rowOff>
    </xdr:to>
    <xdr:sp macro="" textlink="">
      <xdr:nvSpPr>
        <xdr:cNvPr id="365" name="フローチャート : 判断 364"/>
        <xdr:cNvSpPr/>
      </xdr:nvSpPr>
      <xdr:spPr>
        <a:xfrm>
          <a:off x="7810500" y="9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162705</xdr:rowOff>
    </xdr:from>
    <xdr:ext cx="599010" cy="259045"/>
    <xdr:sp macro="" textlink="">
      <xdr:nvSpPr>
        <xdr:cNvPr id="366" name="テキスト ボックス 365"/>
        <xdr:cNvSpPr txBox="1"/>
      </xdr:nvSpPr>
      <xdr:spPr>
        <a:xfrm>
          <a:off x="7561794" y="976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78116</xdr:rowOff>
    </xdr:from>
    <xdr:to>
      <xdr:col>10</xdr:col>
      <xdr:colOff>155575</xdr:colOff>
      <xdr:row>59</xdr:row>
      <xdr:rowOff>8266</xdr:rowOff>
    </xdr:to>
    <xdr:sp macro="" textlink="">
      <xdr:nvSpPr>
        <xdr:cNvPr id="367" name="フローチャート : 判断 366"/>
        <xdr:cNvSpPr/>
      </xdr:nvSpPr>
      <xdr:spPr>
        <a:xfrm>
          <a:off x="6921500" y="1002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24793</xdr:rowOff>
    </xdr:from>
    <xdr:ext cx="599010" cy="259045"/>
    <xdr:sp macro="" textlink="">
      <xdr:nvSpPr>
        <xdr:cNvPr id="368" name="テキスト ボックス 367"/>
        <xdr:cNvSpPr txBox="1"/>
      </xdr:nvSpPr>
      <xdr:spPr>
        <a:xfrm>
          <a:off x="6672794" y="979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89826</xdr:rowOff>
    </xdr:from>
    <xdr:to>
      <xdr:col>15</xdr:col>
      <xdr:colOff>231775</xdr:colOff>
      <xdr:row>59</xdr:row>
      <xdr:rowOff>19976</xdr:rowOff>
    </xdr:to>
    <xdr:sp macro="" textlink="">
      <xdr:nvSpPr>
        <xdr:cNvPr id="374" name="円/楕円 373"/>
        <xdr:cNvSpPr/>
      </xdr:nvSpPr>
      <xdr:spPr>
        <a:xfrm>
          <a:off x="10426700" y="1003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32296</xdr:rowOff>
    </xdr:from>
    <xdr:ext cx="599010" cy="259045"/>
    <xdr:sp macro="" textlink="">
      <xdr:nvSpPr>
        <xdr:cNvPr id="375" name="普通建設事業費該当値テキスト"/>
        <xdr:cNvSpPr txBox="1"/>
      </xdr:nvSpPr>
      <xdr:spPr>
        <a:xfrm>
          <a:off x="10528300" y="997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197,569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52226</xdr:rowOff>
    </xdr:from>
    <xdr:to>
      <xdr:col>14</xdr:col>
      <xdr:colOff>79375</xdr:colOff>
      <xdr:row>58</xdr:row>
      <xdr:rowOff>153826</xdr:rowOff>
    </xdr:to>
    <xdr:sp macro="" textlink="">
      <xdr:nvSpPr>
        <xdr:cNvPr id="376" name="円/楕円 375"/>
        <xdr:cNvSpPr/>
      </xdr:nvSpPr>
      <xdr:spPr>
        <a:xfrm>
          <a:off x="9588500" y="999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170353</xdr:rowOff>
    </xdr:from>
    <xdr:ext cx="599010" cy="259045"/>
    <xdr:sp macro="" textlink="">
      <xdr:nvSpPr>
        <xdr:cNvPr id="377" name="テキスト ボックス 376"/>
        <xdr:cNvSpPr txBox="1"/>
      </xdr:nvSpPr>
      <xdr:spPr>
        <a:xfrm>
          <a:off x="9339794" y="977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296,256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114912</xdr:rowOff>
    </xdr:from>
    <xdr:to>
      <xdr:col>12</xdr:col>
      <xdr:colOff>561975</xdr:colOff>
      <xdr:row>59</xdr:row>
      <xdr:rowOff>45062</xdr:rowOff>
    </xdr:to>
    <xdr:sp macro="" textlink="">
      <xdr:nvSpPr>
        <xdr:cNvPr id="378" name="円/楕円 377"/>
        <xdr:cNvSpPr/>
      </xdr:nvSpPr>
      <xdr:spPr>
        <a:xfrm>
          <a:off x="8699500" y="1005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36189</xdr:rowOff>
    </xdr:from>
    <xdr:ext cx="599010" cy="259045"/>
    <xdr:sp macro="" textlink="">
      <xdr:nvSpPr>
        <xdr:cNvPr id="379" name="テキスト ボックス 378"/>
        <xdr:cNvSpPr txBox="1"/>
      </xdr:nvSpPr>
      <xdr:spPr>
        <a:xfrm>
          <a:off x="8450794" y="10151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131,727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126980</xdr:rowOff>
    </xdr:from>
    <xdr:to>
      <xdr:col>11</xdr:col>
      <xdr:colOff>358775</xdr:colOff>
      <xdr:row>59</xdr:row>
      <xdr:rowOff>57130</xdr:rowOff>
    </xdr:to>
    <xdr:sp macro="" textlink="">
      <xdr:nvSpPr>
        <xdr:cNvPr id="380" name="円/楕円 379"/>
        <xdr:cNvSpPr/>
      </xdr:nvSpPr>
      <xdr:spPr>
        <a:xfrm>
          <a:off x="7810500" y="1007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48257</xdr:rowOff>
    </xdr:from>
    <xdr:ext cx="599010" cy="259045"/>
    <xdr:sp macro="" textlink="">
      <xdr:nvSpPr>
        <xdr:cNvPr id="381" name="テキスト ボックス 380"/>
        <xdr:cNvSpPr txBox="1"/>
      </xdr:nvSpPr>
      <xdr:spPr>
        <a:xfrm>
          <a:off x="7561794" y="10163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100,052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132040</xdr:rowOff>
    </xdr:from>
    <xdr:to>
      <xdr:col>10</xdr:col>
      <xdr:colOff>155575</xdr:colOff>
      <xdr:row>59</xdr:row>
      <xdr:rowOff>62190</xdr:rowOff>
    </xdr:to>
    <xdr:sp macro="" textlink="">
      <xdr:nvSpPr>
        <xdr:cNvPr id="382" name="円/楕円 381"/>
        <xdr:cNvSpPr/>
      </xdr:nvSpPr>
      <xdr:spPr>
        <a:xfrm>
          <a:off x="6921500" y="1007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53317</xdr:rowOff>
    </xdr:from>
    <xdr:ext cx="534377" cy="259045"/>
    <xdr:sp macro="" textlink="">
      <xdr:nvSpPr>
        <xdr:cNvPr id="383" name="テキスト ボックス 382"/>
        <xdr:cNvSpPr txBox="1"/>
      </xdr:nvSpPr>
      <xdr:spPr>
        <a:xfrm>
          <a:off x="6705111" y="1016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86,772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9430</xdr:rowOff>
    </xdr:from>
    <xdr:to>
      <xdr:col>15</xdr:col>
      <xdr:colOff>180975</xdr:colOff>
      <xdr:row>78</xdr:row>
      <xdr:rowOff>130522</xdr:rowOff>
    </xdr:to>
    <xdr:cxnSp macro="">
      <xdr:nvCxnSpPr>
        <xdr:cNvPr id="412" name="直線コネクタ 411"/>
        <xdr:cNvCxnSpPr/>
      </xdr:nvCxnSpPr>
      <xdr:spPr>
        <a:xfrm>
          <a:off x="9639300" y="13382530"/>
          <a:ext cx="838200" cy="12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67420</xdr:rowOff>
    </xdr:from>
    <xdr:ext cx="534377" cy="259045"/>
    <xdr:sp macro="" textlink="">
      <xdr:nvSpPr>
        <xdr:cNvPr id="413" name="普通建設事業費 （ うち新規整備　）平均値テキスト"/>
        <xdr:cNvSpPr txBox="1"/>
      </xdr:nvSpPr>
      <xdr:spPr>
        <a:xfrm>
          <a:off x="10528300" y="13269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9430</xdr:rowOff>
    </xdr:from>
    <xdr:to>
      <xdr:col>14</xdr:col>
      <xdr:colOff>28575</xdr:colOff>
      <xdr:row>78</xdr:row>
      <xdr:rowOff>156132</xdr:rowOff>
    </xdr:to>
    <xdr:cxnSp macro="">
      <xdr:nvCxnSpPr>
        <xdr:cNvPr id="415" name="直線コネクタ 414"/>
        <xdr:cNvCxnSpPr/>
      </xdr:nvCxnSpPr>
      <xdr:spPr>
        <a:xfrm flipV="1">
          <a:off x="8750300" y="13382530"/>
          <a:ext cx="889000" cy="14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17207</xdr:rowOff>
    </xdr:from>
    <xdr:to>
      <xdr:col>14</xdr:col>
      <xdr:colOff>79375</xdr:colOff>
      <xdr:row>78</xdr:row>
      <xdr:rowOff>118807</xdr:rowOff>
    </xdr:to>
    <xdr:sp macro="" textlink="">
      <xdr:nvSpPr>
        <xdr:cNvPr id="416" name="フローチャート : 判断 415"/>
        <xdr:cNvSpPr/>
      </xdr:nvSpPr>
      <xdr:spPr>
        <a:xfrm>
          <a:off x="9588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109934</xdr:rowOff>
    </xdr:from>
    <xdr:ext cx="599010" cy="259045"/>
    <xdr:sp macro="" textlink="">
      <xdr:nvSpPr>
        <xdr:cNvPr id="417" name="テキスト ボックス 416"/>
        <xdr:cNvSpPr txBox="1"/>
      </xdr:nvSpPr>
      <xdr:spPr>
        <a:xfrm>
          <a:off x="9339794" y="134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135992</xdr:rowOff>
    </xdr:from>
    <xdr:to>
      <xdr:col>12</xdr:col>
      <xdr:colOff>561975</xdr:colOff>
      <xdr:row>78</xdr:row>
      <xdr:rowOff>66142</xdr:rowOff>
    </xdr:to>
    <xdr:sp macro="" textlink="">
      <xdr:nvSpPr>
        <xdr:cNvPr id="418" name="フローチャート : 判断 417"/>
        <xdr:cNvSpPr/>
      </xdr:nvSpPr>
      <xdr:spPr>
        <a:xfrm>
          <a:off x="8699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82669</xdr:rowOff>
    </xdr:from>
    <xdr:ext cx="599010" cy="259045"/>
    <xdr:sp macro="" textlink="">
      <xdr:nvSpPr>
        <xdr:cNvPr id="419" name="テキスト ボックス 418"/>
        <xdr:cNvSpPr txBox="1"/>
      </xdr:nvSpPr>
      <xdr:spPr>
        <a:xfrm>
          <a:off x="8450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79722</xdr:rowOff>
    </xdr:from>
    <xdr:to>
      <xdr:col>15</xdr:col>
      <xdr:colOff>231775</xdr:colOff>
      <xdr:row>79</xdr:row>
      <xdr:rowOff>9872</xdr:rowOff>
    </xdr:to>
    <xdr:sp macro="" textlink="">
      <xdr:nvSpPr>
        <xdr:cNvPr id="425" name="円/楕円 424"/>
        <xdr:cNvSpPr/>
      </xdr:nvSpPr>
      <xdr:spPr>
        <a:xfrm>
          <a:off x="10426700" y="1345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22970</xdr:rowOff>
    </xdr:from>
    <xdr:ext cx="534377" cy="259045"/>
    <xdr:sp macro="" textlink="">
      <xdr:nvSpPr>
        <xdr:cNvPr id="426" name="普通建設事業費 （ うち新規整備　）該当値テキスト"/>
        <xdr:cNvSpPr txBox="1"/>
      </xdr:nvSpPr>
      <xdr:spPr>
        <a:xfrm>
          <a:off x="10528300" y="1339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67,227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130080</xdr:rowOff>
    </xdr:from>
    <xdr:to>
      <xdr:col>14</xdr:col>
      <xdr:colOff>79375</xdr:colOff>
      <xdr:row>78</xdr:row>
      <xdr:rowOff>60230</xdr:rowOff>
    </xdr:to>
    <xdr:sp macro="" textlink="">
      <xdr:nvSpPr>
        <xdr:cNvPr id="427" name="円/楕円 426"/>
        <xdr:cNvSpPr/>
      </xdr:nvSpPr>
      <xdr:spPr>
        <a:xfrm>
          <a:off x="9588500" y="1333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76757</xdr:rowOff>
    </xdr:from>
    <xdr:ext cx="599010" cy="259045"/>
    <xdr:sp macro="" textlink="">
      <xdr:nvSpPr>
        <xdr:cNvPr id="428" name="テキスト ボックス 427"/>
        <xdr:cNvSpPr txBox="1"/>
      </xdr:nvSpPr>
      <xdr:spPr>
        <a:xfrm>
          <a:off x="9339794" y="13106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162,574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105332</xdr:rowOff>
    </xdr:from>
    <xdr:to>
      <xdr:col>12</xdr:col>
      <xdr:colOff>561975</xdr:colOff>
      <xdr:row>79</xdr:row>
      <xdr:rowOff>35482</xdr:rowOff>
    </xdr:to>
    <xdr:sp macro="" textlink="">
      <xdr:nvSpPr>
        <xdr:cNvPr id="429" name="円/楕円 428"/>
        <xdr:cNvSpPr/>
      </xdr:nvSpPr>
      <xdr:spPr>
        <a:xfrm>
          <a:off x="8699500" y="1347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26609</xdr:rowOff>
    </xdr:from>
    <xdr:ext cx="534377" cy="259045"/>
    <xdr:sp macro="" textlink="">
      <xdr:nvSpPr>
        <xdr:cNvPr id="430" name="テキスト ボックス 429"/>
        <xdr:cNvSpPr txBox="1"/>
      </xdr:nvSpPr>
      <xdr:spPr>
        <a:xfrm>
          <a:off x="8483111" y="1357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47,062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171137</xdr:rowOff>
    </xdr:from>
    <xdr:to>
      <xdr:col>15</xdr:col>
      <xdr:colOff>180975</xdr:colOff>
      <xdr:row>99</xdr:row>
      <xdr:rowOff>245</xdr:rowOff>
    </xdr:to>
    <xdr:cxnSp macro="">
      <xdr:nvCxnSpPr>
        <xdr:cNvPr id="459" name="直線コネクタ 458"/>
        <xdr:cNvCxnSpPr/>
      </xdr:nvCxnSpPr>
      <xdr:spPr>
        <a:xfrm flipV="1">
          <a:off x="9639300" y="16973237"/>
          <a:ext cx="838200" cy="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132140</xdr:rowOff>
    </xdr:from>
    <xdr:ext cx="599010" cy="259045"/>
    <xdr:sp macro="" textlink="">
      <xdr:nvSpPr>
        <xdr:cNvPr id="460" name="普通建設事業費 （ うち更新整備　）平均値テキスト"/>
        <xdr:cNvSpPr txBox="1"/>
      </xdr:nvSpPr>
      <xdr:spPr>
        <a:xfrm>
          <a:off x="10528300" y="16762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245</xdr:rowOff>
    </xdr:from>
    <xdr:to>
      <xdr:col>14</xdr:col>
      <xdr:colOff>28575</xdr:colOff>
      <xdr:row>99</xdr:row>
      <xdr:rowOff>13748</xdr:rowOff>
    </xdr:to>
    <xdr:cxnSp macro="">
      <xdr:nvCxnSpPr>
        <xdr:cNvPr id="462" name="直線コネクタ 461"/>
        <xdr:cNvCxnSpPr/>
      </xdr:nvCxnSpPr>
      <xdr:spPr>
        <a:xfrm flipV="1">
          <a:off x="8750300" y="16973795"/>
          <a:ext cx="889000" cy="1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116461</xdr:rowOff>
    </xdr:from>
    <xdr:to>
      <xdr:col>14</xdr:col>
      <xdr:colOff>79375</xdr:colOff>
      <xdr:row>99</xdr:row>
      <xdr:rowOff>46611</xdr:rowOff>
    </xdr:to>
    <xdr:sp macro="" textlink="">
      <xdr:nvSpPr>
        <xdr:cNvPr id="463" name="フローチャート : 判断 462"/>
        <xdr:cNvSpPr/>
      </xdr:nvSpPr>
      <xdr:spPr>
        <a:xfrm>
          <a:off x="9588500" y="169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63138</xdr:rowOff>
    </xdr:from>
    <xdr:ext cx="599010" cy="259045"/>
    <xdr:sp macro="" textlink="">
      <xdr:nvSpPr>
        <xdr:cNvPr id="464" name="テキスト ボックス 463"/>
        <xdr:cNvSpPr txBox="1"/>
      </xdr:nvSpPr>
      <xdr:spPr>
        <a:xfrm>
          <a:off x="9339794" y="16693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114635</xdr:rowOff>
    </xdr:from>
    <xdr:to>
      <xdr:col>12</xdr:col>
      <xdr:colOff>561975</xdr:colOff>
      <xdr:row>99</xdr:row>
      <xdr:rowOff>44785</xdr:rowOff>
    </xdr:to>
    <xdr:sp macro="" textlink="">
      <xdr:nvSpPr>
        <xdr:cNvPr id="465" name="フローチャート : 判断 464"/>
        <xdr:cNvSpPr/>
      </xdr:nvSpPr>
      <xdr:spPr>
        <a:xfrm>
          <a:off x="8699500" y="1691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61312</xdr:rowOff>
    </xdr:from>
    <xdr:ext cx="599010" cy="259045"/>
    <xdr:sp macro="" textlink="">
      <xdr:nvSpPr>
        <xdr:cNvPr id="466" name="テキスト ボックス 465"/>
        <xdr:cNvSpPr txBox="1"/>
      </xdr:nvSpPr>
      <xdr:spPr>
        <a:xfrm>
          <a:off x="8450794" y="16691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120337</xdr:rowOff>
    </xdr:from>
    <xdr:to>
      <xdr:col>15</xdr:col>
      <xdr:colOff>231775</xdr:colOff>
      <xdr:row>99</xdr:row>
      <xdr:rowOff>50487</xdr:rowOff>
    </xdr:to>
    <xdr:sp macro="" textlink="">
      <xdr:nvSpPr>
        <xdr:cNvPr id="472" name="円/楕円 471"/>
        <xdr:cNvSpPr/>
      </xdr:nvSpPr>
      <xdr:spPr>
        <a:xfrm>
          <a:off x="10426700" y="1692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87690</xdr:rowOff>
    </xdr:from>
    <xdr:ext cx="599010" cy="259045"/>
    <xdr:sp macro="" textlink="">
      <xdr:nvSpPr>
        <xdr:cNvPr id="473" name="普通建設事業費 （ うち更新整備　）該当値テキスト"/>
        <xdr:cNvSpPr txBox="1"/>
      </xdr:nvSpPr>
      <xdr:spPr>
        <a:xfrm>
          <a:off x="10528300" y="16889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117,489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120895</xdr:rowOff>
    </xdr:from>
    <xdr:to>
      <xdr:col>14</xdr:col>
      <xdr:colOff>79375</xdr:colOff>
      <xdr:row>99</xdr:row>
      <xdr:rowOff>51045</xdr:rowOff>
    </xdr:to>
    <xdr:sp macro="" textlink="">
      <xdr:nvSpPr>
        <xdr:cNvPr id="474" name="円/楕円 473"/>
        <xdr:cNvSpPr/>
      </xdr:nvSpPr>
      <xdr:spPr>
        <a:xfrm>
          <a:off x="9588500" y="1692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99</xdr:row>
      <xdr:rowOff>42172</xdr:rowOff>
    </xdr:from>
    <xdr:ext cx="599010" cy="259045"/>
    <xdr:sp macro="" textlink="">
      <xdr:nvSpPr>
        <xdr:cNvPr id="475" name="テキスト ボックス 474"/>
        <xdr:cNvSpPr txBox="1"/>
      </xdr:nvSpPr>
      <xdr:spPr>
        <a:xfrm>
          <a:off x="9339794" y="17015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116,024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134398</xdr:rowOff>
    </xdr:from>
    <xdr:to>
      <xdr:col>12</xdr:col>
      <xdr:colOff>561975</xdr:colOff>
      <xdr:row>99</xdr:row>
      <xdr:rowOff>64548</xdr:rowOff>
    </xdr:to>
    <xdr:sp macro="" textlink="">
      <xdr:nvSpPr>
        <xdr:cNvPr id="476" name="円/楕円 475"/>
        <xdr:cNvSpPr/>
      </xdr:nvSpPr>
      <xdr:spPr>
        <a:xfrm>
          <a:off x="8699500" y="1693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55675</xdr:rowOff>
    </xdr:from>
    <xdr:ext cx="534377" cy="259045"/>
    <xdr:sp macro="" textlink="">
      <xdr:nvSpPr>
        <xdr:cNvPr id="477" name="テキスト ボックス 476"/>
        <xdr:cNvSpPr txBox="1"/>
      </xdr:nvSpPr>
      <xdr:spPr>
        <a:xfrm>
          <a:off x="8483111" y="1702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80,582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164008</xdr:rowOff>
    </xdr:from>
    <xdr:to>
      <xdr:col>23</xdr:col>
      <xdr:colOff>517525</xdr:colOff>
      <xdr:row>39</xdr:row>
      <xdr:rowOff>31138</xdr:rowOff>
    </xdr:to>
    <xdr:cxnSp macro="">
      <xdr:nvCxnSpPr>
        <xdr:cNvPr id="506" name="直線コネクタ 505"/>
        <xdr:cNvCxnSpPr/>
      </xdr:nvCxnSpPr>
      <xdr:spPr>
        <a:xfrm flipV="1">
          <a:off x="15481300" y="6679108"/>
          <a:ext cx="838200" cy="3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117081</xdr:rowOff>
    </xdr:from>
    <xdr:ext cx="534377" cy="259045"/>
    <xdr:sp macro="" textlink="">
      <xdr:nvSpPr>
        <xdr:cNvPr id="507" name="災害復旧事業費平均値テキスト"/>
        <xdr:cNvSpPr txBox="1"/>
      </xdr:nvSpPr>
      <xdr:spPr>
        <a:xfrm>
          <a:off x="16370300" y="6460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31138</xdr:rowOff>
    </xdr:from>
    <xdr:to>
      <xdr:col>22</xdr:col>
      <xdr:colOff>365125</xdr:colOff>
      <xdr:row>39</xdr:row>
      <xdr:rowOff>34323</xdr:rowOff>
    </xdr:to>
    <xdr:cxnSp macro="">
      <xdr:nvCxnSpPr>
        <xdr:cNvPr id="509" name="直線コネクタ 508"/>
        <xdr:cNvCxnSpPr/>
      </xdr:nvCxnSpPr>
      <xdr:spPr>
        <a:xfrm flipV="1">
          <a:off x="14592300" y="6717688"/>
          <a:ext cx="889000" cy="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109722</xdr:rowOff>
    </xdr:from>
    <xdr:to>
      <xdr:col>22</xdr:col>
      <xdr:colOff>415925</xdr:colOff>
      <xdr:row>39</xdr:row>
      <xdr:rowOff>39872</xdr:rowOff>
    </xdr:to>
    <xdr:sp macro="" textlink="">
      <xdr:nvSpPr>
        <xdr:cNvPr id="510" name="フローチャート : 判断 509"/>
        <xdr:cNvSpPr/>
      </xdr:nvSpPr>
      <xdr:spPr>
        <a:xfrm>
          <a:off x="15430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56399</xdr:rowOff>
    </xdr:from>
    <xdr:ext cx="534377" cy="259045"/>
    <xdr:sp macro="" textlink="">
      <xdr:nvSpPr>
        <xdr:cNvPr id="511" name="テキスト ボックス 510"/>
        <xdr:cNvSpPr txBox="1"/>
      </xdr:nvSpPr>
      <xdr:spPr>
        <a:xfrm>
          <a:off x="15214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34323</xdr:rowOff>
    </xdr:from>
    <xdr:to>
      <xdr:col>21</xdr:col>
      <xdr:colOff>161925</xdr:colOff>
      <xdr:row>39</xdr:row>
      <xdr:rowOff>44450</xdr:rowOff>
    </xdr:to>
    <xdr:cxnSp macro="">
      <xdr:nvCxnSpPr>
        <xdr:cNvPr id="512" name="直線コネクタ 511"/>
        <xdr:cNvCxnSpPr/>
      </xdr:nvCxnSpPr>
      <xdr:spPr>
        <a:xfrm flipV="1">
          <a:off x="13703300" y="6720873"/>
          <a:ext cx="889000" cy="1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96024</xdr:rowOff>
    </xdr:from>
    <xdr:to>
      <xdr:col>21</xdr:col>
      <xdr:colOff>212725</xdr:colOff>
      <xdr:row>39</xdr:row>
      <xdr:rowOff>26174</xdr:rowOff>
    </xdr:to>
    <xdr:sp macro="" textlink="">
      <xdr:nvSpPr>
        <xdr:cNvPr id="513" name="フローチャート : 判断 512"/>
        <xdr:cNvSpPr/>
      </xdr:nvSpPr>
      <xdr:spPr>
        <a:xfrm>
          <a:off x="14541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42702</xdr:rowOff>
    </xdr:from>
    <xdr:ext cx="534377" cy="259045"/>
    <xdr:sp macro="" textlink="">
      <xdr:nvSpPr>
        <xdr:cNvPr id="514" name="テキスト ボックス 513"/>
        <xdr:cNvSpPr txBox="1"/>
      </xdr:nvSpPr>
      <xdr:spPr>
        <a:xfrm>
          <a:off x="14325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42842</xdr:rowOff>
    </xdr:from>
    <xdr:to>
      <xdr:col>19</xdr:col>
      <xdr:colOff>644525</xdr:colOff>
      <xdr:row>39</xdr:row>
      <xdr:rowOff>44450</xdr:rowOff>
    </xdr:to>
    <xdr:cxnSp macro="">
      <xdr:nvCxnSpPr>
        <xdr:cNvPr id="515" name="直線コネクタ 514"/>
        <xdr:cNvCxnSpPr/>
      </xdr:nvCxnSpPr>
      <xdr:spPr>
        <a:xfrm>
          <a:off x="12814300" y="6729392"/>
          <a:ext cx="8890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74719</xdr:rowOff>
    </xdr:from>
    <xdr:to>
      <xdr:col>20</xdr:col>
      <xdr:colOff>9525</xdr:colOff>
      <xdr:row>39</xdr:row>
      <xdr:rowOff>4869</xdr:rowOff>
    </xdr:to>
    <xdr:sp macro="" textlink="">
      <xdr:nvSpPr>
        <xdr:cNvPr id="516" name="フローチャート : 判断 515"/>
        <xdr:cNvSpPr/>
      </xdr:nvSpPr>
      <xdr:spPr>
        <a:xfrm>
          <a:off x="13652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21396</xdr:rowOff>
    </xdr:from>
    <xdr:ext cx="534377" cy="259045"/>
    <xdr:sp macro="" textlink="">
      <xdr:nvSpPr>
        <xdr:cNvPr id="517" name="テキスト ボックス 516"/>
        <xdr:cNvSpPr txBox="1"/>
      </xdr:nvSpPr>
      <xdr:spPr>
        <a:xfrm>
          <a:off x="13436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82317</xdr:rowOff>
    </xdr:from>
    <xdr:to>
      <xdr:col>18</xdr:col>
      <xdr:colOff>492125</xdr:colOff>
      <xdr:row>39</xdr:row>
      <xdr:rowOff>12467</xdr:rowOff>
    </xdr:to>
    <xdr:sp macro="" textlink="">
      <xdr:nvSpPr>
        <xdr:cNvPr id="518" name="フローチャート : 判断 517"/>
        <xdr:cNvSpPr/>
      </xdr:nvSpPr>
      <xdr:spPr>
        <a:xfrm>
          <a:off x="12763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28993</xdr:rowOff>
    </xdr:from>
    <xdr:ext cx="534377" cy="259045"/>
    <xdr:sp macro="" textlink="">
      <xdr:nvSpPr>
        <xdr:cNvPr id="519" name="テキスト ボックス 518"/>
        <xdr:cNvSpPr txBox="1"/>
      </xdr:nvSpPr>
      <xdr:spPr>
        <a:xfrm>
          <a:off x="12547111" y="637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113208</xdr:rowOff>
    </xdr:from>
    <xdr:to>
      <xdr:col>23</xdr:col>
      <xdr:colOff>568325</xdr:colOff>
      <xdr:row>39</xdr:row>
      <xdr:rowOff>43358</xdr:rowOff>
    </xdr:to>
    <xdr:sp macro="" textlink="">
      <xdr:nvSpPr>
        <xdr:cNvPr id="525" name="円/楕円 524"/>
        <xdr:cNvSpPr/>
      </xdr:nvSpPr>
      <xdr:spPr>
        <a:xfrm>
          <a:off x="16268700" y="662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72631</xdr:rowOff>
    </xdr:from>
    <xdr:ext cx="534377" cy="259045"/>
    <xdr:sp macro="" textlink="">
      <xdr:nvSpPr>
        <xdr:cNvPr id="526" name="災害復旧事業費該当値テキスト"/>
        <xdr:cNvSpPr txBox="1"/>
      </xdr:nvSpPr>
      <xdr:spPr>
        <a:xfrm>
          <a:off x="16370300" y="658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13,620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151788</xdr:rowOff>
    </xdr:from>
    <xdr:to>
      <xdr:col>22</xdr:col>
      <xdr:colOff>415925</xdr:colOff>
      <xdr:row>39</xdr:row>
      <xdr:rowOff>81938</xdr:rowOff>
    </xdr:to>
    <xdr:sp macro="" textlink="">
      <xdr:nvSpPr>
        <xdr:cNvPr id="527" name="円/楕円 526"/>
        <xdr:cNvSpPr/>
      </xdr:nvSpPr>
      <xdr:spPr>
        <a:xfrm>
          <a:off x="15430500" y="66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73065</xdr:rowOff>
    </xdr:from>
    <xdr:ext cx="469744" cy="259045"/>
    <xdr:sp macro="" textlink="">
      <xdr:nvSpPr>
        <xdr:cNvPr id="528" name="テキスト ボックス 527"/>
        <xdr:cNvSpPr txBox="1"/>
      </xdr:nvSpPr>
      <xdr:spPr>
        <a:xfrm>
          <a:off x="15246427" y="675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154973</xdr:rowOff>
    </xdr:from>
    <xdr:to>
      <xdr:col>21</xdr:col>
      <xdr:colOff>212725</xdr:colOff>
      <xdr:row>39</xdr:row>
      <xdr:rowOff>85123</xdr:rowOff>
    </xdr:to>
    <xdr:sp macro="" textlink="">
      <xdr:nvSpPr>
        <xdr:cNvPr id="529" name="円/楕円 528"/>
        <xdr:cNvSpPr/>
      </xdr:nvSpPr>
      <xdr:spPr>
        <a:xfrm>
          <a:off x="14541500" y="667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76250</xdr:rowOff>
    </xdr:from>
    <xdr:ext cx="469744" cy="259045"/>
    <xdr:sp macro="" textlink="">
      <xdr:nvSpPr>
        <xdr:cNvPr id="530" name="テキスト ボックス 529"/>
        <xdr:cNvSpPr txBox="1"/>
      </xdr:nvSpPr>
      <xdr:spPr>
        <a:xfrm>
          <a:off x="14357427" y="676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31" name="円/楕円 53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32" name="テキスト ボックス 531"/>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163492</xdr:rowOff>
    </xdr:from>
    <xdr:to>
      <xdr:col>18</xdr:col>
      <xdr:colOff>492125</xdr:colOff>
      <xdr:row>39</xdr:row>
      <xdr:rowOff>93642</xdr:rowOff>
    </xdr:to>
    <xdr:sp macro="" textlink="">
      <xdr:nvSpPr>
        <xdr:cNvPr id="533" name="円/楕円 532"/>
        <xdr:cNvSpPr/>
      </xdr:nvSpPr>
      <xdr:spPr>
        <a:xfrm>
          <a:off x="12763500" y="667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84769</xdr:rowOff>
    </xdr:from>
    <xdr:ext cx="378565" cy="259045"/>
    <xdr:sp macro="" textlink="">
      <xdr:nvSpPr>
        <xdr:cNvPr id="534" name="テキスト ボックス 533"/>
        <xdr:cNvSpPr txBox="1"/>
      </xdr:nvSpPr>
      <xdr:spPr>
        <a:xfrm>
          <a:off x="12625017" y="6771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6" name="テキスト ボックス 54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8" name="テキスト ボックス 54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0" name="テキスト ボックス 54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2" name="テキスト ボックス 55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4" name="テキスト ボックス 55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6" name="直線コネクタ 555"/>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7" name="失業対策事業費最小値テキスト"/>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9" name="失業対策事業費最大値テキスト"/>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0" name="直線コネクタ 559"/>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2" name="失業対策事業費平均値テキスト"/>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3" name="フローチャート : 判断 562"/>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67411</xdr:rowOff>
    </xdr:from>
    <xdr:to>
      <xdr:col>22</xdr:col>
      <xdr:colOff>415925</xdr:colOff>
      <xdr:row>58</xdr:row>
      <xdr:rowOff>169011</xdr:rowOff>
    </xdr:to>
    <xdr:sp macro="" textlink="">
      <xdr:nvSpPr>
        <xdr:cNvPr id="565" name="フローチャート : 判断 564"/>
        <xdr:cNvSpPr/>
      </xdr:nvSpPr>
      <xdr:spPr>
        <a:xfrm>
          <a:off x="15430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14088</xdr:rowOff>
    </xdr:from>
    <xdr:ext cx="313932" cy="259045"/>
    <xdr:sp macro="" textlink="">
      <xdr:nvSpPr>
        <xdr:cNvPr id="566" name="テキスト ボックス 565"/>
        <xdr:cNvSpPr txBox="1"/>
      </xdr:nvSpPr>
      <xdr:spPr>
        <a:xfrm>
          <a:off x="15324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7" name="直線コネクタ 56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52095</xdr:rowOff>
    </xdr:from>
    <xdr:to>
      <xdr:col>21</xdr:col>
      <xdr:colOff>212725</xdr:colOff>
      <xdr:row>58</xdr:row>
      <xdr:rowOff>153695</xdr:rowOff>
    </xdr:to>
    <xdr:sp macro="" textlink="">
      <xdr:nvSpPr>
        <xdr:cNvPr id="568" name="フローチャート : 判断 567"/>
        <xdr:cNvSpPr/>
      </xdr:nvSpPr>
      <xdr:spPr>
        <a:xfrm>
          <a:off x="14541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170222</xdr:rowOff>
    </xdr:from>
    <xdr:ext cx="378565" cy="259045"/>
    <xdr:sp macro="" textlink="">
      <xdr:nvSpPr>
        <xdr:cNvPr id="569" name="テキスト ボックス 568"/>
        <xdr:cNvSpPr txBox="1"/>
      </xdr:nvSpPr>
      <xdr:spPr>
        <a:xfrm>
          <a:off x="14403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0" name="直線コネクタ 56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45924</xdr:rowOff>
    </xdr:from>
    <xdr:to>
      <xdr:col>20</xdr:col>
      <xdr:colOff>9525</xdr:colOff>
      <xdr:row>58</xdr:row>
      <xdr:rowOff>147524</xdr:rowOff>
    </xdr:to>
    <xdr:sp macro="" textlink="">
      <xdr:nvSpPr>
        <xdr:cNvPr id="571" name="フローチャート : 判断 570"/>
        <xdr:cNvSpPr/>
      </xdr:nvSpPr>
      <xdr:spPr>
        <a:xfrm>
          <a:off x="13652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56</xdr:row>
      <xdr:rowOff>164051</xdr:rowOff>
    </xdr:from>
    <xdr:ext cx="378565" cy="259045"/>
    <xdr:sp macro="" textlink="">
      <xdr:nvSpPr>
        <xdr:cNvPr id="572" name="テキスト ボックス 571"/>
        <xdr:cNvSpPr txBox="1"/>
      </xdr:nvSpPr>
      <xdr:spPr>
        <a:xfrm>
          <a:off x="13514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63526</xdr:rowOff>
    </xdr:from>
    <xdr:to>
      <xdr:col>18</xdr:col>
      <xdr:colOff>492125</xdr:colOff>
      <xdr:row>58</xdr:row>
      <xdr:rowOff>165126</xdr:rowOff>
    </xdr:to>
    <xdr:sp macro="" textlink="">
      <xdr:nvSpPr>
        <xdr:cNvPr id="573" name="フローチャート : 判断 572"/>
        <xdr:cNvSpPr/>
      </xdr:nvSpPr>
      <xdr:spPr>
        <a:xfrm>
          <a:off x="12763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57</xdr:row>
      <xdr:rowOff>10203</xdr:rowOff>
    </xdr:from>
    <xdr:ext cx="378565" cy="259045"/>
    <xdr:sp macro="" textlink="">
      <xdr:nvSpPr>
        <xdr:cNvPr id="574" name="テキスト ボックス 573"/>
        <xdr:cNvSpPr txBox="1"/>
      </xdr:nvSpPr>
      <xdr:spPr>
        <a:xfrm>
          <a:off x="12625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1" name="失業対策事業費該当値テキスト"/>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83" name="テキスト ボックス 582"/>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85" name="テキスト ボックス 584"/>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87" name="テキスト ボックス 586"/>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9" name="テキスト ボックス 588"/>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9" name="テキスト ボックス 608"/>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3" name="直線コネクタ 612"/>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4" name="公債費最小値テキスト"/>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5" name="直線コネクタ 614"/>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6" name="公債費最大値テキスト"/>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7" name="直線コネクタ 616"/>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77071</xdr:rowOff>
    </xdr:from>
    <xdr:to>
      <xdr:col>23</xdr:col>
      <xdr:colOff>517525</xdr:colOff>
      <xdr:row>78</xdr:row>
      <xdr:rowOff>77927</xdr:rowOff>
    </xdr:to>
    <xdr:cxnSp macro="">
      <xdr:nvCxnSpPr>
        <xdr:cNvPr id="618" name="直線コネクタ 617"/>
        <xdr:cNvCxnSpPr/>
      </xdr:nvCxnSpPr>
      <xdr:spPr>
        <a:xfrm flipV="1">
          <a:off x="15481300" y="13450171"/>
          <a:ext cx="838200" cy="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2312</xdr:rowOff>
    </xdr:from>
    <xdr:ext cx="599010" cy="259045"/>
    <xdr:sp macro="" textlink="">
      <xdr:nvSpPr>
        <xdr:cNvPr id="619" name="公債費平均値テキスト"/>
        <xdr:cNvSpPr txBox="1"/>
      </xdr:nvSpPr>
      <xdr:spPr>
        <a:xfrm>
          <a:off x="16370300" y="13203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0" name="フローチャート : 判断 619"/>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52229</xdr:rowOff>
    </xdr:from>
    <xdr:to>
      <xdr:col>22</xdr:col>
      <xdr:colOff>365125</xdr:colOff>
      <xdr:row>78</xdr:row>
      <xdr:rowOff>77927</xdr:rowOff>
    </xdr:to>
    <xdr:cxnSp macro="">
      <xdr:nvCxnSpPr>
        <xdr:cNvPr id="621" name="直線コネクタ 620"/>
        <xdr:cNvCxnSpPr/>
      </xdr:nvCxnSpPr>
      <xdr:spPr>
        <a:xfrm>
          <a:off x="14592300" y="13425329"/>
          <a:ext cx="889000" cy="2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150816</xdr:rowOff>
    </xdr:from>
    <xdr:to>
      <xdr:col>22</xdr:col>
      <xdr:colOff>415925</xdr:colOff>
      <xdr:row>78</xdr:row>
      <xdr:rowOff>80966</xdr:rowOff>
    </xdr:to>
    <xdr:sp macro="" textlink="">
      <xdr:nvSpPr>
        <xdr:cNvPr id="622" name="フローチャート : 判断 621"/>
        <xdr:cNvSpPr/>
      </xdr:nvSpPr>
      <xdr:spPr>
        <a:xfrm>
          <a:off x="15430500" y="133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97493</xdr:rowOff>
    </xdr:from>
    <xdr:ext cx="599010" cy="259045"/>
    <xdr:sp macro="" textlink="">
      <xdr:nvSpPr>
        <xdr:cNvPr id="623" name="テキスト ボックス 622"/>
        <xdr:cNvSpPr txBox="1"/>
      </xdr:nvSpPr>
      <xdr:spPr>
        <a:xfrm>
          <a:off x="15181794" y="1312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45808</xdr:rowOff>
    </xdr:from>
    <xdr:to>
      <xdr:col>21</xdr:col>
      <xdr:colOff>161925</xdr:colOff>
      <xdr:row>78</xdr:row>
      <xdr:rowOff>52229</xdr:rowOff>
    </xdr:to>
    <xdr:cxnSp macro="">
      <xdr:nvCxnSpPr>
        <xdr:cNvPr id="624" name="直線コネクタ 623"/>
        <xdr:cNvCxnSpPr/>
      </xdr:nvCxnSpPr>
      <xdr:spPr>
        <a:xfrm>
          <a:off x="13703300" y="13418908"/>
          <a:ext cx="889000" cy="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147262</xdr:rowOff>
    </xdr:from>
    <xdr:to>
      <xdr:col>21</xdr:col>
      <xdr:colOff>212725</xdr:colOff>
      <xdr:row>78</xdr:row>
      <xdr:rowOff>77412</xdr:rowOff>
    </xdr:to>
    <xdr:sp macro="" textlink="">
      <xdr:nvSpPr>
        <xdr:cNvPr id="625" name="フローチャート : 判断 624"/>
        <xdr:cNvSpPr/>
      </xdr:nvSpPr>
      <xdr:spPr>
        <a:xfrm>
          <a:off x="14541500" y="133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93939</xdr:rowOff>
    </xdr:from>
    <xdr:ext cx="599010" cy="259045"/>
    <xdr:sp macro="" textlink="">
      <xdr:nvSpPr>
        <xdr:cNvPr id="626" name="テキスト ボックス 625"/>
        <xdr:cNvSpPr txBox="1"/>
      </xdr:nvSpPr>
      <xdr:spPr>
        <a:xfrm>
          <a:off x="14292794" y="13124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37123</xdr:rowOff>
    </xdr:from>
    <xdr:to>
      <xdr:col>19</xdr:col>
      <xdr:colOff>644525</xdr:colOff>
      <xdr:row>78</xdr:row>
      <xdr:rowOff>45808</xdr:rowOff>
    </xdr:to>
    <xdr:cxnSp macro="">
      <xdr:nvCxnSpPr>
        <xdr:cNvPr id="627" name="直線コネクタ 626"/>
        <xdr:cNvCxnSpPr/>
      </xdr:nvCxnSpPr>
      <xdr:spPr>
        <a:xfrm>
          <a:off x="12814300" y="13410223"/>
          <a:ext cx="889000" cy="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139778</xdr:rowOff>
    </xdr:from>
    <xdr:to>
      <xdr:col>20</xdr:col>
      <xdr:colOff>9525</xdr:colOff>
      <xdr:row>78</xdr:row>
      <xdr:rowOff>69928</xdr:rowOff>
    </xdr:to>
    <xdr:sp macro="" textlink="">
      <xdr:nvSpPr>
        <xdr:cNvPr id="628" name="フローチャート : 判断 627"/>
        <xdr:cNvSpPr/>
      </xdr:nvSpPr>
      <xdr:spPr>
        <a:xfrm>
          <a:off x="13652500" y="1334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86455</xdr:rowOff>
    </xdr:from>
    <xdr:ext cx="599010" cy="259045"/>
    <xdr:sp macro="" textlink="">
      <xdr:nvSpPr>
        <xdr:cNvPr id="629" name="テキスト ボックス 628"/>
        <xdr:cNvSpPr txBox="1"/>
      </xdr:nvSpPr>
      <xdr:spPr>
        <a:xfrm>
          <a:off x="13403794" y="13116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146439</xdr:rowOff>
    </xdr:from>
    <xdr:to>
      <xdr:col>18</xdr:col>
      <xdr:colOff>492125</xdr:colOff>
      <xdr:row>78</xdr:row>
      <xdr:rowOff>76589</xdr:rowOff>
    </xdr:to>
    <xdr:sp macro="" textlink="">
      <xdr:nvSpPr>
        <xdr:cNvPr id="630" name="フローチャート : 判断 629"/>
        <xdr:cNvSpPr/>
      </xdr:nvSpPr>
      <xdr:spPr>
        <a:xfrm>
          <a:off x="12763500" y="1334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93116</xdr:rowOff>
    </xdr:from>
    <xdr:ext cx="599010" cy="259045"/>
    <xdr:sp macro="" textlink="">
      <xdr:nvSpPr>
        <xdr:cNvPr id="631" name="テキスト ボックス 630"/>
        <xdr:cNvSpPr txBox="1"/>
      </xdr:nvSpPr>
      <xdr:spPr>
        <a:xfrm>
          <a:off x="12514794" y="13123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26271</xdr:rowOff>
    </xdr:from>
    <xdr:to>
      <xdr:col>23</xdr:col>
      <xdr:colOff>568325</xdr:colOff>
      <xdr:row>78</xdr:row>
      <xdr:rowOff>127871</xdr:rowOff>
    </xdr:to>
    <xdr:sp macro="" textlink="">
      <xdr:nvSpPr>
        <xdr:cNvPr id="637" name="円/楕円 636"/>
        <xdr:cNvSpPr/>
      </xdr:nvSpPr>
      <xdr:spPr>
        <a:xfrm>
          <a:off x="16268700" y="1339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4698</xdr:rowOff>
    </xdr:from>
    <xdr:ext cx="599010" cy="259045"/>
    <xdr:sp macro="" textlink="">
      <xdr:nvSpPr>
        <xdr:cNvPr id="638" name="公債費該当値テキスト"/>
        <xdr:cNvSpPr txBox="1"/>
      </xdr:nvSpPr>
      <xdr:spPr>
        <a:xfrm>
          <a:off x="16370300" y="13377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109,314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27127</xdr:rowOff>
    </xdr:from>
    <xdr:to>
      <xdr:col>22</xdr:col>
      <xdr:colOff>415925</xdr:colOff>
      <xdr:row>78</xdr:row>
      <xdr:rowOff>128727</xdr:rowOff>
    </xdr:to>
    <xdr:sp macro="" textlink="">
      <xdr:nvSpPr>
        <xdr:cNvPr id="639" name="円/楕円 638"/>
        <xdr:cNvSpPr/>
      </xdr:nvSpPr>
      <xdr:spPr>
        <a:xfrm>
          <a:off x="15430500" y="1340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119854</xdr:rowOff>
    </xdr:from>
    <xdr:ext cx="599010" cy="259045"/>
    <xdr:sp macro="" textlink="">
      <xdr:nvSpPr>
        <xdr:cNvPr id="640" name="テキスト ボックス 639"/>
        <xdr:cNvSpPr txBox="1"/>
      </xdr:nvSpPr>
      <xdr:spPr>
        <a:xfrm>
          <a:off x="15181794" y="1349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108,640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1429</xdr:rowOff>
    </xdr:from>
    <xdr:to>
      <xdr:col>21</xdr:col>
      <xdr:colOff>212725</xdr:colOff>
      <xdr:row>78</xdr:row>
      <xdr:rowOff>103029</xdr:rowOff>
    </xdr:to>
    <xdr:sp macro="" textlink="">
      <xdr:nvSpPr>
        <xdr:cNvPr id="641" name="円/楕円 640"/>
        <xdr:cNvSpPr/>
      </xdr:nvSpPr>
      <xdr:spPr>
        <a:xfrm>
          <a:off x="14541500" y="1337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94156</xdr:rowOff>
    </xdr:from>
    <xdr:ext cx="599010" cy="259045"/>
    <xdr:sp macro="" textlink="">
      <xdr:nvSpPr>
        <xdr:cNvPr id="642" name="テキスト ボックス 641"/>
        <xdr:cNvSpPr txBox="1"/>
      </xdr:nvSpPr>
      <xdr:spPr>
        <a:xfrm>
          <a:off x="14292794" y="1346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128,875</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166458</xdr:rowOff>
    </xdr:from>
    <xdr:to>
      <xdr:col>20</xdr:col>
      <xdr:colOff>9525</xdr:colOff>
      <xdr:row>78</xdr:row>
      <xdr:rowOff>96608</xdr:rowOff>
    </xdr:to>
    <xdr:sp macro="" textlink="">
      <xdr:nvSpPr>
        <xdr:cNvPr id="643" name="円/楕円 642"/>
        <xdr:cNvSpPr/>
      </xdr:nvSpPr>
      <xdr:spPr>
        <a:xfrm>
          <a:off x="13652500" y="1336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87735</xdr:rowOff>
    </xdr:from>
    <xdr:ext cx="599010" cy="259045"/>
    <xdr:sp macro="" textlink="">
      <xdr:nvSpPr>
        <xdr:cNvPr id="644" name="テキスト ボックス 643"/>
        <xdr:cNvSpPr txBox="1"/>
      </xdr:nvSpPr>
      <xdr:spPr>
        <a:xfrm>
          <a:off x="13403794" y="13460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133,931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157773</xdr:rowOff>
    </xdr:from>
    <xdr:to>
      <xdr:col>18</xdr:col>
      <xdr:colOff>492125</xdr:colOff>
      <xdr:row>78</xdr:row>
      <xdr:rowOff>87923</xdr:rowOff>
    </xdr:to>
    <xdr:sp macro="" textlink="">
      <xdr:nvSpPr>
        <xdr:cNvPr id="645" name="円/楕円 644"/>
        <xdr:cNvSpPr/>
      </xdr:nvSpPr>
      <xdr:spPr>
        <a:xfrm>
          <a:off x="12763500" y="1335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79050</xdr:rowOff>
    </xdr:from>
    <xdr:ext cx="599010" cy="259045"/>
    <xdr:sp macro="" textlink="">
      <xdr:nvSpPr>
        <xdr:cNvPr id="646" name="テキスト ボックス 645"/>
        <xdr:cNvSpPr txBox="1"/>
      </xdr:nvSpPr>
      <xdr:spPr>
        <a:xfrm>
          <a:off x="12514794" y="13452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140,769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12,052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2" name="テキスト ボックス 66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4" name="テキスト ボックス 66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8" name="直線コネクタ 667"/>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69" name="積立金最小値テキスト"/>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0" name="直線コネクタ 669"/>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1" name="積立金最大値テキスト"/>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2" name="直線コネクタ 671"/>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110703</xdr:rowOff>
    </xdr:from>
    <xdr:to>
      <xdr:col>23</xdr:col>
      <xdr:colOff>517525</xdr:colOff>
      <xdr:row>98</xdr:row>
      <xdr:rowOff>112092</xdr:rowOff>
    </xdr:to>
    <xdr:cxnSp macro="">
      <xdr:nvCxnSpPr>
        <xdr:cNvPr id="673" name="直線コネクタ 672"/>
        <xdr:cNvCxnSpPr/>
      </xdr:nvCxnSpPr>
      <xdr:spPr>
        <a:xfrm>
          <a:off x="15481300" y="16912803"/>
          <a:ext cx="838200" cy="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46558</xdr:rowOff>
    </xdr:from>
    <xdr:ext cx="534377" cy="259045"/>
    <xdr:sp macro="" textlink="">
      <xdr:nvSpPr>
        <xdr:cNvPr id="674" name="積立金平均値テキスト"/>
        <xdr:cNvSpPr txBox="1"/>
      </xdr:nvSpPr>
      <xdr:spPr>
        <a:xfrm>
          <a:off x="16370300" y="16677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5" name="フローチャート : 判断 674"/>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79728</xdr:rowOff>
    </xdr:from>
    <xdr:to>
      <xdr:col>22</xdr:col>
      <xdr:colOff>365125</xdr:colOff>
      <xdr:row>98</xdr:row>
      <xdr:rowOff>110703</xdr:rowOff>
    </xdr:to>
    <xdr:cxnSp macro="">
      <xdr:nvCxnSpPr>
        <xdr:cNvPr id="676" name="直線コネクタ 675"/>
        <xdr:cNvCxnSpPr/>
      </xdr:nvCxnSpPr>
      <xdr:spPr>
        <a:xfrm>
          <a:off x="14592300" y="16881828"/>
          <a:ext cx="889000" cy="3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16246</xdr:rowOff>
    </xdr:from>
    <xdr:to>
      <xdr:col>22</xdr:col>
      <xdr:colOff>415925</xdr:colOff>
      <xdr:row>98</xdr:row>
      <xdr:rowOff>117846</xdr:rowOff>
    </xdr:to>
    <xdr:sp macro="" textlink="">
      <xdr:nvSpPr>
        <xdr:cNvPr id="677" name="フローチャート : 判断 676"/>
        <xdr:cNvSpPr/>
      </xdr:nvSpPr>
      <xdr:spPr>
        <a:xfrm>
          <a:off x="15430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134373</xdr:rowOff>
    </xdr:from>
    <xdr:ext cx="534377" cy="259045"/>
    <xdr:sp macro="" textlink="">
      <xdr:nvSpPr>
        <xdr:cNvPr id="678" name="テキスト ボックス 677"/>
        <xdr:cNvSpPr txBox="1"/>
      </xdr:nvSpPr>
      <xdr:spPr>
        <a:xfrm>
          <a:off x="15214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18972</xdr:rowOff>
    </xdr:from>
    <xdr:to>
      <xdr:col>21</xdr:col>
      <xdr:colOff>161925</xdr:colOff>
      <xdr:row>98</xdr:row>
      <xdr:rowOff>79728</xdr:rowOff>
    </xdr:to>
    <xdr:cxnSp macro="">
      <xdr:nvCxnSpPr>
        <xdr:cNvPr id="679" name="直線コネクタ 678"/>
        <xdr:cNvCxnSpPr/>
      </xdr:nvCxnSpPr>
      <xdr:spPr>
        <a:xfrm>
          <a:off x="13703300" y="16821072"/>
          <a:ext cx="889000" cy="6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28533</xdr:rowOff>
    </xdr:from>
    <xdr:to>
      <xdr:col>21</xdr:col>
      <xdr:colOff>212725</xdr:colOff>
      <xdr:row>98</xdr:row>
      <xdr:rowOff>130133</xdr:rowOff>
    </xdr:to>
    <xdr:sp macro="" textlink="">
      <xdr:nvSpPr>
        <xdr:cNvPr id="680" name="フローチャート : 判断 679"/>
        <xdr:cNvSpPr/>
      </xdr:nvSpPr>
      <xdr:spPr>
        <a:xfrm>
          <a:off x="14541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146660</xdr:rowOff>
    </xdr:from>
    <xdr:ext cx="534377" cy="259045"/>
    <xdr:sp macro="" textlink="">
      <xdr:nvSpPr>
        <xdr:cNvPr id="681" name="テキスト ボックス 680"/>
        <xdr:cNvSpPr txBox="1"/>
      </xdr:nvSpPr>
      <xdr:spPr>
        <a:xfrm>
          <a:off x="14325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18972</xdr:rowOff>
    </xdr:from>
    <xdr:to>
      <xdr:col>19</xdr:col>
      <xdr:colOff>644525</xdr:colOff>
      <xdr:row>98</xdr:row>
      <xdr:rowOff>43957</xdr:rowOff>
    </xdr:to>
    <xdr:cxnSp macro="">
      <xdr:nvCxnSpPr>
        <xdr:cNvPr id="682" name="直線コネクタ 681"/>
        <xdr:cNvCxnSpPr/>
      </xdr:nvCxnSpPr>
      <xdr:spPr>
        <a:xfrm flipV="1">
          <a:off x="12814300" y="16821072"/>
          <a:ext cx="889000" cy="2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11641</xdr:rowOff>
    </xdr:from>
    <xdr:to>
      <xdr:col>20</xdr:col>
      <xdr:colOff>9525</xdr:colOff>
      <xdr:row>98</xdr:row>
      <xdr:rowOff>113241</xdr:rowOff>
    </xdr:to>
    <xdr:sp macro="" textlink="">
      <xdr:nvSpPr>
        <xdr:cNvPr id="683" name="フローチャート : 判断 682"/>
        <xdr:cNvSpPr/>
      </xdr:nvSpPr>
      <xdr:spPr>
        <a:xfrm>
          <a:off x="13652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104368</xdr:rowOff>
    </xdr:from>
    <xdr:ext cx="534377" cy="259045"/>
    <xdr:sp macro="" textlink="">
      <xdr:nvSpPr>
        <xdr:cNvPr id="684" name="テキスト ボックス 683"/>
        <xdr:cNvSpPr txBox="1"/>
      </xdr:nvSpPr>
      <xdr:spPr>
        <a:xfrm>
          <a:off x="13436111" y="169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161480</xdr:rowOff>
    </xdr:from>
    <xdr:to>
      <xdr:col>18</xdr:col>
      <xdr:colOff>492125</xdr:colOff>
      <xdr:row>98</xdr:row>
      <xdr:rowOff>91630</xdr:rowOff>
    </xdr:to>
    <xdr:sp macro="" textlink="">
      <xdr:nvSpPr>
        <xdr:cNvPr id="685" name="フローチャート : 判断 684"/>
        <xdr:cNvSpPr/>
      </xdr:nvSpPr>
      <xdr:spPr>
        <a:xfrm>
          <a:off x="12763500" y="167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108157</xdr:rowOff>
    </xdr:from>
    <xdr:ext cx="599010" cy="259045"/>
    <xdr:sp macro="" textlink="">
      <xdr:nvSpPr>
        <xdr:cNvPr id="686" name="テキスト ボックス 685"/>
        <xdr:cNvSpPr txBox="1"/>
      </xdr:nvSpPr>
      <xdr:spPr>
        <a:xfrm>
          <a:off x="12514794" y="1656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61292</xdr:rowOff>
    </xdr:from>
    <xdr:to>
      <xdr:col>23</xdr:col>
      <xdr:colOff>568325</xdr:colOff>
      <xdr:row>98</xdr:row>
      <xdr:rowOff>162892</xdr:rowOff>
    </xdr:to>
    <xdr:sp macro="" textlink="">
      <xdr:nvSpPr>
        <xdr:cNvPr id="692" name="円/楕円 691"/>
        <xdr:cNvSpPr/>
      </xdr:nvSpPr>
      <xdr:spPr>
        <a:xfrm>
          <a:off x="16268700" y="1686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2108</xdr:rowOff>
    </xdr:from>
    <xdr:ext cx="534377" cy="259045"/>
    <xdr:sp macro="" textlink="">
      <xdr:nvSpPr>
        <xdr:cNvPr id="693" name="積立金該当値テキスト"/>
        <xdr:cNvSpPr txBox="1"/>
      </xdr:nvSpPr>
      <xdr:spPr>
        <a:xfrm>
          <a:off x="16370300" y="1680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30,192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59903</xdr:rowOff>
    </xdr:from>
    <xdr:to>
      <xdr:col>22</xdr:col>
      <xdr:colOff>415925</xdr:colOff>
      <xdr:row>98</xdr:row>
      <xdr:rowOff>161503</xdr:rowOff>
    </xdr:to>
    <xdr:sp macro="" textlink="">
      <xdr:nvSpPr>
        <xdr:cNvPr id="694" name="円/楕円 693"/>
        <xdr:cNvSpPr/>
      </xdr:nvSpPr>
      <xdr:spPr>
        <a:xfrm>
          <a:off x="15430500" y="1686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152630</xdr:rowOff>
    </xdr:from>
    <xdr:ext cx="534377" cy="259045"/>
    <xdr:sp macro="" textlink="">
      <xdr:nvSpPr>
        <xdr:cNvPr id="695" name="テキスト ボックス 694"/>
        <xdr:cNvSpPr txBox="1"/>
      </xdr:nvSpPr>
      <xdr:spPr>
        <a:xfrm>
          <a:off x="15214111" y="1695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31,712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28928</xdr:rowOff>
    </xdr:from>
    <xdr:to>
      <xdr:col>21</xdr:col>
      <xdr:colOff>212725</xdr:colOff>
      <xdr:row>98</xdr:row>
      <xdr:rowOff>130528</xdr:rowOff>
    </xdr:to>
    <xdr:sp macro="" textlink="">
      <xdr:nvSpPr>
        <xdr:cNvPr id="696" name="円/楕円 695"/>
        <xdr:cNvSpPr/>
      </xdr:nvSpPr>
      <xdr:spPr>
        <a:xfrm>
          <a:off x="14541500" y="1683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121655</xdr:rowOff>
    </xdr:from>
    <xdr:ext cx="534377" cy="259045"/>
    <xdr:sp macro="" textlink="">
      <xdr:nvSpPr>
        <xdr:cNvPr id="697" name="テキスト ボックス 696"/>
        <xdr:cNvSpPr txBox="1"/>
      </xdr:nvSpPr>
      <xdr:spPr>
        <a:xfrm>
          <a:off x="14325111" y="1692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65,585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139622</xdr:rowOff>
    </xdr:from>
    <xdr:to>
      <xdr:col>20</xdr:col>
      <xdr:colOff>9525</xdr:colOff>
      <xdr:row>98</xdr:row>
      <xdr:rowOff>69772</xdr:rowOff>
    </xdr:to>
    <xdr:sp macro="" textlink="">
      <xdr:nvSpPr>
        <xdr:cNvPr id="698" name="円/楕円 697"/>
        <xdr:cNvSpPr/>
      </xdr:nvSpPr>
      <xdr:spPr>
        <a:xfrm>
          <a:off x="13652500" y="1677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86299</xdr:rowOff>
    </xdr:from>
    <xdr:ext cx="599010" cy="259045"/>
    <xdr:sp macro="" textlink="">
      <xdr:nvSpPr>
        <xdr:cNvPr id="699" name="テキスト ボックス 698"/>
        <xdr:cNvSpPr txBox="1"/>
      </xdr:nvSpPr>
      <xdr:spPr>
        <a:xfrm>
          <a:off x="13403794" y="16545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132,030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164607</xdr:rowOff>
    </xdr:from>
    <xdr:to>
      <xdr:col>18</xdr:col>
      <xdr:colOff>492125</xdr:colOff>
      <xdr:row>98</xdr:row>
      <xdr:rowOff>94757</xdr:rowOff>
    </xdr:to>
    <xdr:sp macro="" textlink="">
      <xdr:nvSpPr>
        <xdr:cNvPr id="700" name="円/楕円 699"/>
        <xdr:cNvSpPr/>
      </xdr:nvSpPr>
      <xdr:spPr>
        <a:xfrm>
          <a:off x="12763500" y="1679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85884</xdr:rowOff>
    </xdr:from>
    <xdr:ext cx="599010" cy="259045"/>
    <xdr:sp macro="" textlink="">
      <xdr:nvSpPr>
        <xdr:cNvPr id="701" name="テキスト ボックス 700"/>
        <xdr:cNvSpPr txBox="1"/>
      </xdr:nvSpPr>
      <xdr:spPr>
        <a:xfrm>
          <a:off x="12514794" y="16887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104,705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5" name="直線コネクタ 724"/>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8" name="投資及び出資金最大値テキスト"/>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9" name="直線コネクタ 728"/>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150825</xdr:rowOff>
    </xdr:from>
    <xdr:to>
      <xdr:col>32</xdr:col>
      <xdr:colOff>187325</xdr:colOff>
      <xdr:row>39</xdr:row>
      <xdr:rowOff>25171</xdr:rowOff>
    </xdr:to>
    <xdr:cxnSp macro="">
      <xdr:nvCxnSpPr>
        <xdr:cNvPr id="730" name="直線コネクタ 729"/>
        <xdr:cNvCxnSpPr/>
      </xdr:nvCxnSpPr>
      <xdr:spPr>
        <a:xfrm flipV="1">
          <a:off x="21323300" y="6665925"/>
          <a:ext cx="838200" cy="4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79138</xdr:rowOff>
    </xdr:from>
    <xdr:ext cx="469744" cy="259045"/>
    <xdr:sp macro="" textlink="">
      <xdr:nvSpPr>
        <xdr:cNvPr id="731" name="投資及び出資金平均値テキスト"/>
        <xdr:cNvSpPr txBox="1"/>
      </xdr:nvSpPr>
      <xdr:spPr>
        <a:xfrm>
          <a:off x="22212300" y="6594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2" name="フローチャート : 判断 731"/>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86322</xdr:rowOff>
    </xdr:from>
    <xdr:to>
      <xdr:col>31</xdr:col>
      <xdr:colOff>34925</xdr:colOff>
      <xdr:row>39</xdr:row>
      <xdr:rowOff>25171</xdr:rowOff>
    </xdr:to>
    <xdr:cxnSp macro="">
      <xdr:nvCxnSpPr>
        <xdr:cNvPr id="733" name="直線コネクタ 732"/>
        <xdr:cNvCxnSpPr/>
      </xdr:nvCxnSpPr>
      <xdr:spPr>
        <a:xfrm>
          <a:off x="20434300" y="6429972"/>
          <a:ext cx="889000" cy="28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130848</xdr:rowOff>
    </xdr:from>
    <xdr:to>
      <xdr:col>31</xdr:col>
      <xdr:colOff>85725</xdr:colOff>
      <xdr:row>39</xdr:row>
      <xdr:rowOff>60998</xdr:rowOff>
    </xdr:to>
    <xdr:sp macro="" textlink="">
      <xdr:nvSpPr>
        <xdr:cNvPr id="734" name="フローチャート : 判断 733"/>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77525</xdr:rowOff>
    </xdr:from>
    <xdr:ext cx="378565" cy="259045"/>
    <xdr:sp macro="" textlink="">
      <xdr:nvSpPr>
        <xdr:cNvPr id="735" name="テキスト ボックス 734"/>
        <xdr:cNvSpPr txBox="1"/>
      </xdr:nvSpPr>
      <xdr:spPr>
        <a:xfrm>
          <a:off x="21134017" y="6421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86322</xdr:rowOff>
    </xdr:from>
    <xdr:to>
      <xdr:col>29</xdr:col>
      <xdr:colOff>517525</xdr:colOff>
      <xdr:row>39</xdr:row>
      <xdr:rowOff>7798</xdr:rowOff>
    </xdr:to>
    <xdr:cxnSp macro="">
      <xdr:nvCxnSpPr>
        <xdr:cNvPr id="736" name="直線コネクタ 735"/>
        <xdr:cNvCxnSpPr/>
      </xdr:nvCxnSpPr>
      <xdr:spPr>
        <a:xfrm flipV="1">
          <a:off x="19545300" y="6429972"/>
          <a:ext cx="889000" cy="26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71869</xdr:rowOff>
    </xdr:from>
    <xdr:to>
      <xdr:col>29</xdr:col>
      <xdr:colOff>568325</xdr:colOff>
      <xdr:row>39</xdr:row>
      <xdr:rowOff>2019</xdr:rowOff>
    </xdr:to>
    <xdr:sp macro="" textlink="">
      <xdr:nvSpPr>
        <xdr:cNvPr id="737" name="フローチャート : 判断 736"/>
        <xdr:cNvSpPr/>
      </xdr:nvSpPr>
      <xdr:spPr>
        <a:xfrm>
          <a:off x="20383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164596</xdr:rowOff>
    </xdr:from>
    <xdr:ext cx="469744" cy="259045"/>
    <xdr:sp macro="" textlink="">
      <xdr:nvSpPr>
        <xdr:cNvPr id="738" name="テキスト ボックス 737"/>
        <xdr:cNvSpPr txBox="1"/>
      </xdr:nvSpPr>
      <xdr:spPr>
        <a:xfrm>
          <a:off x="20199427" y="6679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7798</xdr:rowOff>
    </xdr:from>
    <xdr:to>
      <xdr:col>28</xdr:col>
      <xdr:colOff>314325</xdr:colOff>
      <xdr:row>39</xdr:row>
      <xdr:rowOff>20828</xdr:rowOff>
    </xdr:to>
    <xdr:cxnSp macro="">
      <xdr:nvCxnSpPr>
        <xdr:cNvPr id="739" name="直線コネクタ 738"/>
        <xdr:cNvCxnSpPr/>
      </xdr:nvCxnSpPr>
      <xdr:spPr>
        <a:xfrm flipV="1">
          <a:off x="18656300" y="6694348"/>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30455</xdr:rowOff>
    </xdr:from>
    <xdr:to>
      <xdr:col>28</xdr:col>
      <xdr:colOff>365125</xdr:colOff>
      <xdr:row>38</xdr:row>
      <xdr:rowOff>132055</xdr:rowOff>
    </xdr:to>
    <xdr:sp macro="" textlink="">
      <xdr:nvSpPr>
        <xdr:cNvPr id="740" name="フローチャート : 判断 739"/>
        <xdr:cNvSpPr/>
      </xdr:nvSpPr>
      <xdr:spPr>
        <a:xfrm>
          <a:off x="19494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148582</xdr:rowOff>
    </xdr:from>
    <xdr:ext cx="469744" cy="259045"/>
    <xdr:sp macro="" textlink="">
      <xdr:nvSpPr>
        <xdr:cNvPr id="741" name="テキスト ボックス 740"/>
        <xdr:cNvSpPr txBox="1"/>
      </xdr:nvSpPr>
      <xdr:spPr>
        <a:xfrm>
          <a:off x="19310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70307</xdr:rowOff>
    </xdr:from>
    <xdr:to>
      <xdr:col>27</xdr:col>
      <xdr:colOff>161925</xdr:colOff>
      <xdr:row>39</xdr:row>
      <xdr:rowOff>457</xdr:rowOff>
    </xdr:to>
    <xdr:sp macro="" textlink="">
      <xdr:nvSpPr>
        <xdr:cNvPr id="742" name="フローチャート : 判断 741"/>
        <xdr:cNvSpPr/>
      </xdr:nvSpPr>
      <xdr:spPr>
        <a:xfrm>
          <a:off x="18605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16984</xdr:rowOff>
    </xdr:from>
    <xdr:ext cx="469744" cy="259045"/>
    <xdr:sp macro="" textlink="">
      <xdr:nvSpPr>
        <xdr:cNvPr id="743" name="テキスト ボックス 742"/>
        <xdr:cNvSpPr txBox="1"/>
      </xdr:nvSpPr>
      <xdr:spPr>
        <a:xfrm>
          <a:off x="18421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100025</xdr:rowOff>
    </xdr:from>
    <xdr:to>
      <xdr:col>32</xdr:col>
      <xdr:colOff>238125</xdr:colOff>
      <xdr:row>39</xdr:row>
      <xdr:rowOff>30175</xdr:rowOff>
    </xdr:to>
    <xdr:sp macro="" textlink="">
      <xdr:nvSpPr>
        <xdr:cNvPr id="749" name="円/楕円 748"/>
        <xdr:cNvSpPr/>
      </xdr:nvSpPr>
      <xdr:spPr>
        <a:xfrm>
          <a:off x="22110700" y="661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59402</xdr:rowOff>
    </xdr:from>
    <xdr:ext cx="469744" cy="259045"/>
    <xdr:sp macro="" textlink="">
      <xdr:nvSpPr>
        <xdr:cNvPr id="750" name="投資及び出資金該当値テキスト"/>
        <xdr:cNvSpPr txBox="1"/>
      </xdr:nvSpPr>
      <xdr:spPr>
        <a:xfrm>
          <a:off x="22212300" y="640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1,708</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145821</xdr:rowOff>
    </xdr:from>
    <xdr:to>
      <xdr:col>31</xdr:col>
      <xdr:colOff>85725</xdr:colOff>
      <xdr:row>39</xdr:row>
      <xdr:rowOff>75971</xdr:rowOff>
    </xdr:to>
    <xdr:sp macro="" textlink="">
      <xdr:nvSpPr>
        <xdr:cNvPr id="751" name="円/楕円 750"/>
        <xdr:cNvSpPr/>
      </xdr:nvSpPr>
      <xdr:spPr>
        <a:xfrm>
          <a:off x="21272500" y="666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67098</xdr:rowOff>
    </xdr:from>
    <xdr:ext cx="378565" cy="259045"/>
    <xdr:sp macro="" textlink="">
      <xdr:nvSpPr>
        <xdr:cNvPr id="752" name="テキスト ボックス 751"/>
        <xdr:cNvSpPr txBox="1"/>
      </xdr:nvSpPr>
      <xdr:spPr>
        <a:xfrm>
          <a:off x="21134017" y="6753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35522</xdr:rowOff>
    </xdr:from>
    <xdr:to>
      <xdr:col>29</xdr:col>
      <xdr:colOff>568325</xdr:colOff>
      <xdr:row>37</xdr:row>
      <xdr:rowOff>137122</xdr:rowOff>
    </xdr:to>
    <xdr:sp macro="" textlink="">
      <xdr:nvSpPr>
        <xdr:cNvPr id="753" name="円/楕円 752"/>
        <xdr:cNvSpPr/>
      </xdr:nvSpPr>
      <xdr:spPr>
        <a:xfrm>
          <a:off x="20383500" y="637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153649</xdr:rowOff>
    </xdr:from>
    <xdr:ext cx="469744" cy="259045"/>
    <xdr:sp macro="" textlink="">
      <xdr:nvSpPr>
        <xdr:cNvPr id="754" name="テキスト ボックス 753"/>
        <xdr:cNvSpPr txBox="1"/>
      </xdr:nvSpPr>
      <xdr:spPr>
        <a:xfrm>
          <a:off x="20199427" y="6154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128448</xdr:rowOff>
    </xdr:from>
    <xdr:to>
      <xdr:col>28</xdr:col>
      <xdr:colOff>365125</xdr:colOff>
      <xdr:row>39</xdr:row>
      <xdr:rowOff>58598</xdr:rowOff>
    </xdr:to>
    <xdr:sp macro="" textlink="">
      <xdr:nvSpPr>
        <xdr:cNvPr id="755" name="円/楕円 754"/>
        <xdr:cNvSpPr/>
      </xdr:nvSpPr>
      <xdr:spPr>
        <a:xfrm>
          <a:off x="19494500" y="664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49725</xdr:rowOff>
    </xdr:from>
    <xdr:ext cx="378565" cy="259045"/>
    <xdr:sp macro="" textlink="">
      <xdr:nvSpPr>
        <xdr:cNvPr id="756" name="テキスト ボックス 755"/>
        <xdr:cNvSpPr txBox="1"/>
      </xdr:nvSpPr>
      <xdr:spPr>
        <a:xfrm>
          <a:off x="19356017" y="6736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141478</xdr:rowOff>
    </xdr:from>
    <xdr:to>
      <xdr:col>27</xdr:col>
      <xdr:colOff>161925</xdr:colOff>
      <xdr:row>39</xdr:row>
      <xdr:rowOff>71628</xdr:rowOff>
    </xdr:to>
    <xdr:sp macro="" textlink="">
      <xdr:nvSpPr>
        <xdr:cNvPr id="757" name="円/楕円 756"/>
        <xdr:cNvSpPr/>
      </xdr:nvSpPr>
      <xdr:spPr>
        <a:xfrm>
          <a:off x="18605500" y="665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62755</xdr:rowOff>
    </xdr:from>
    <xdr:ext cx="378565" cy="259045"/>
    <xdr:sp macro="" textlink="">
      <xdr:nvSpPr>
        <xdr:cNvPr id="758" name="テキスト ボックス 757"/>
        <xdr:cNvSpPr txBox="1"/>
      </xdr:nvSpPr>
      <xdr:spPr>
        <a:xfrm>
          <a:off x="18467017" y="6749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0" name="直線コネクタ 779"/>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3" name="貸付金最大値テキスト"/>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4" name="直線コネクタ 783"/>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85" name="直線コネクタ 784"/>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88368</xdr:rowOff>
    </xdr:from>
    <xdr:ext cx="469744" cy="259045"/>
    <xdr:sp macro="" textlink="">
      <xdr:nvSpPr>
        <xdr:cNvPr id="786" name="貸付金平均値テキスト"/>
        <xdr:cNvSpPr txBox="1"/>
      </xdr:nvSpPr>
      <xdr:spPr>
        <a:xfrm>
          <a:off x="22212300" y="9689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7" name="フローチャート : 判断 786"/>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88" name="直線コネクタ 78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52370</xdr:rowOff>
    </xdr:from>
    <xdr:to>
      <xdr:col>31</xdr:col>
      <xdr:colOff>85725</xdr:colOff>
      <xdr:row>57</xdr:row>
      <xdr:rowOff>153970</xdr:rowOff>
    </xdr:to>
    <xdr:sp macro="" textlink="">
      <xdr:nvSpPr>
        <xdr:cNvPr id="789" name="フローチャート : 判断 788"/>
        <xdr:cNvSpPr/>
      </xdr:nvSpPr>
      <xdr:spPr>
        <a:xfrm>
          <a:off x="21272500" y="98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170497</xdr:rowOff>
    </xdr:from>
    <xdr:ext cx="469744" cy="259045"/>
    <xdr:sp macro="" textlink="">
      <xdr:nvSpPr>
        <xdr:cNvPr id="790" name="テキスト ボックス 789"/>
        <xdr:cNvSpPr txBox="1"/>
      </xdr:nvSpPr>
      <xdr:spPr>
        <a:xfrm>
          <a:off x="21088427" y="960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91" name="直線コネクタ 790"/>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46083</xdr:rowOff>
    </xdr:from>
    <xdr:to>
      <xdr:col>29</xdr:col>
      <xdr:colOff>568325</xdr:colOff>
      <xdr:row>57</xdr:row>
      <xdr:rowOff>147683</xdr:rowOff>
    </xdr:to>
    <xdr:sp macro="" textlink="">
      <xdr:nvSpPr>
        <xdr:cNvPr id="792" name="フローチャート : 判断 791"/>
        <xdr:cNvSpPr/>
      </xdr:nvSpPr>
      <xdr:spPr>
        <a:xfrm>
          <a:off x="20383500" y="981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164210</xdr:rowOff>
    </xdr:from>
    <xdr:ext cx="469744" cy="259045"/>
    <xdr:sp macro="" textlink="">
      <xdr:nvSpPr>
        <xdr:cNvPr id="793" name="テキスト ボックス 792"/>
        <xdr:cNvSpPr txBox="1"/>
      </xdr:nvSpPr>
      <xdr:spPr>
        <a:xfrm>
          <a:off x="20199427" y="95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94" name="直線コネクタ 79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88374</xdr:rowOff>
    </xdr:from>
    <xdr:to>
      <xdr:col>28</xdr:col>
      <xdr:colOff>365125</xdr:colOff>
      <xdr:row>58</xdr:row>
      <xdr:rowOff>18524</xdr:rowOff>
    </xdr:to>
    <xdr:sp macro="" textlink="">
      <xdr:nvSpPr>
        <xdr:cNvPr id="795" name="フローチャート : 判断 794"/>
        <xdr:cNvSpPr/>
      </xdr:nvSpPr>
      <xdr:spPr>
        <a:xfrm>
          <a:off x="19494500" y="98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35051</xdr:rowOff>
    </xdr:from>
    <xdr:ext cx="469744" cy="259045"/>
    <xdr:sp macro="" textlink="">
      <xdr:nvSpPr>
        <xdr:cNvPr id="796" name="テキスト ボックス 795"/>
        <xdr:cNvSpPr txBox="1"/>
      </xdr:nvSpPr>
      <xdr:spPr>
        <a:xfrm>
          <a:off x="19310427" y="963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94821</xdr:rowOff>
    </xdr:from>
    <xdr:to>
      <xdr:col>27</xdr:col>
      <xdr:colOff>161925</xdr:colOff>
      <xdr:row>58</xdr:row>
      <xdr:rowOff>24971</xdr:rowOff>
    </xdr:to>
    <xdr:sp macro="" textlink="">
      <xdr:nvSpPr>
        <xdr:cNvPr id="797" name="フローチャート : 判断 796"/>
        <xdr:cNvSpPr/>
      </xdr:nvSpPr>
      <xdr:spPr>
        <a:xfrm>
          <a:off x="18605500" y="986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41498</xdr:rowOff>
    </xdr:from>
    <xdr:ext cx="469744" cy="259045"/>
    <xdr:sp macro="" textlink="">
      <xdr:nvSpPr>
        <xdr:cNvPr id="798" name="テキスト ボックス 797"/>
        <xdr:cNvSpPr txBox="1"/>
      </xdr:nvSpPr>
      <xdr:spPr>
        <a:xfrm>
          <a:off x="18421427" y="964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4" name="円/楕円 80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805"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06" name="円/楕円 80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7" name="テキスト ボックス 806"/>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08" name="円/楕円 80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10" name="円/楕円 80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1" name="テキスト ボックス 810"/>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12" name="円/楕円 81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13" name="テキスト ボックス 812"/>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5" name="テキスト ボックス 82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7" name="テキスト ボックス 82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9" name="テキスト ボックス 82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1" name="テキスト ボックス 83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5" name="直線コネクタ 834"/>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6" name="繰出金最小値テキスト"/>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7" name="直線コネクタ 836"/>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38" name="繰出金最大値テキスト"/>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39" name="直線コネクタ 838"/>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148752</xdr:rowOff>
    </xdr:from>
    <xdr:to>
      <xdr:col>32</xdr:col>
      <xdr:colOff>187325</xdr:colOff>
      <xdr:row>75</xdr:row>
      <xdr:rowOff>156767</xdr:rowOff>
    </xdr:to>
    <xdr:cxnSp macro="">
      <xdr:nvCxnSpPr>
        <xdr:cNvPr id="840" name="直線コネクタ 839"/>
        <xdr:cNvCxnSpPr/>
      </xdr:nvCxnSpPr>
      <xdr:spPr>
        <a:xfrm>
          <a:off x="21323300" y="13007502"/>
          <a:ext cx="838200" cy="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90082</xdr:rowOff>
    </xdr:from>
    <xdr:ext cx="599010" cy="259045"/>
    <xdr:sp macro="" textlink="">
      <xdr:nvSpPr>
        <xdr:cNvPr id="841" name="繰出金平均値テキスト"/>
        <xdr:cNvSpPr txBox="1"/>
      </xdr:nvSpPr>
      <xdr:spPr>
        <a:xfrm>
          <a:off x="22212300" y="1294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2" name="フローチャート : 判断 841"/>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146814</xdr:rowOff>
    </xdr:from>
    <xdr:to>
      <xdr:col>31</xdr:col>
      <xdr:colOff>34925</xdr:colOff>
      <xdr:row>75</xdr:row>
      <xdr:rowOff>148752</xdr:rowOff>
    </xdr:to>
    <xdr:cxnSp macro="">
      <xdr:nvCxnSpPr>
        <xdr:cNvPr id="843" name="直線コネクタ 842"/>
        <xdr:cNvCxnSpPr/>
      </xdr:nvCxnSpPr>
      <xdr:spPr>
        <a:xfrm>
          <a:off x="20434300" y="13005564"/>
          <a:ext cx="889000" cy="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110992</xdr:rowOff>
    </xdr:from>
    <xdr:to>
      <xdr:col>31</xdr:col>
      <xdr:colOff>85725</xdr:colOff>
      <xdr:row>76</xdr:row>
      <xdr:rowOff>41142</xdr:rowOff>
    </xdr:to>
    <xdr:sp macro="" textlink="">
      <xdr:nvSpPr>
        <xdr:cNvPr id="844" name="フローチャート : 判断 843"/>
        <xdr:cNvSpPr/>
      </xdr:nvSpPr>
      <xdr:spPr>
        <a:xfrm>
          <a:off x="21272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76</xdr:row>
      <xdr:rowOff>32269</xdr:rowOff>
    </xdr:from>
    <xdr:ext cx="599010" cy="259045"/>
    <xdr:sp macro="" textlink="">
      <xdr:nvSpPr>
        <xdr:cNvPr id="845" name="テキスト ボックス 844"/>
        <xdr:cNvSpPr txBox="1"/>
      </xdr:nvSpPr>
      <xdr:spPr>
        <a:xfrm>
          <a:off x="21023794" y="1306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146814</xdr:rowOff>
    </xdr:from>
    <xdr:to>
      <xdr:col>29</xdr:col>
      <xdr:colOff>517525</xdr:colOff>
      <xdr:row>76</xdr:row>
      <xdr:rowOff>7190</xdr:rowOff>
    </xdr:to>
    <xdr:cxnSp macro="">
      <xdr:nvCxnSpPr>
        <xdr:cNvPr id="846" name="直線コネクタ 845"/>
        <xdr:cNvCxnSpPr/>
      </xdr:nvCxnSpPr>
      <xdr:spPr>
        <a:xfrm flipV="1">
          <a:off x="19545300" y="13005564"/>
          <a:ext cx="889000" cy="3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124900</xdr:rowOff>
    </xdr:from>
    <xdr:to>
      <xdr:col>29</xdr:col>
      <xdr:colOff>568325</xdr:colOff>
      <xdr:row>76</xdr:row>
      <xdr:rowOff>55051</xdr:rowOff>
    </xdr:to>
    <xdr:sp macro="" textlink="">
      <xdr:nvSpPr>
        <xdr:cNvPr id="847" name="フローチャート : 判断 846"/>
        <xdr:cNvSpPr/>
      </xdr:nvSpPr>
      <xdr:spPr>
        <a:xfrm>
          <a:off x="20383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76</xdr:row>
      <xdr:rowOff>46176</xdr:rowOff>
    </xdr:from>
    <xdr:ext cx="599010" cy="259045"/>
    <xdr:sp macro="" textlink="">
      <xdr:nvSpPr>
        <xdr:cNvPr id="848" name="テキスト ボックス 847"/>
        <xdr:cNvSpPr txBox="1"/>
      </xdr:nvSpPr>
      <xdr:spPr>
        <a:xfrm>
          <a:off x="20134794" y="1307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7190</xdr:rowOff>
    </xdr:from>
    <xdr:to>
      <xdr:col>28</xdr:col>
      <xdr:colOff>314325</xdr:colOff>
      <xdr:row>76</xdr:row>
      <xdr:rowOff>12630</xdr:rowOff>
    </xdr:to>
    <xdr:cxnSp macro="">
      <xdr:nvCxnSpPr>
        <xdr:cNvPr id="849" name="直線コネクタ 848"/>
        <xdr:cNvCxnSpPr/>
      </xdr:nvCxnSpPr>
      <xdr:spPr>
        <a:xfrm flipV="1">
          <a:off x="18656300" y="13037390"/>
          <a:ext cx="889000" cy="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135744</xdr:rowOff>
    </xdr:from>
    <xdr:to>
      <xdr:col>28</xdr:col>
      <xdr:colOff>365125</xdr:colOff>
      <xdr:row>76</xdr:row>
      <xdr:rowOff>65894</xdr:rowOff>
    </xdr:to>
    <xdr:sp macro="" textlink="">
      <xdr:nvSpPr>
        <xdr:cNvPr id="850" name="フローチャート : 判断 849"/>
        <xdr:cNvSpPr/>
      </xdr:nvSpPr>
      <xdr:spPr>
        <a:xfrm>
          <a:off x="19494500" y="129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76</xdr:row>
      <xdr:rowOff>57022</xdr:rowOff>
    </xdr:from>
    <xdr:ext cx="599010" cy="259045"/>
    <xdr:sp macro="" textlink="">
      <xdr:nvSpPr>
        <xdr:cNvPr id="851" name="テキスト ボックス 850"/>
        <xdr:cNvSpPr txBox="1"/>
      </xdr:nvSpPr>
      <xdr:spPr>
        <a:xfrm>
          <a:off x="19245794" y="1308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158051</xdr:rowOff>
    </xdr:from>
    <xdr:to>
      <xdr:col>27</xdr:col>
      <xdr:colOff>161925</xdr:colOff>
      <xdr:row>76</xdr:row>
      <xdr:rowOff>88201</xdr:rowOff>
    </xdr:to>
    <xdr:sp macro="" textlink="">
      <xdr:nvSpPr>
        <xdr:cNvPr id="852" name="フローチャート : 判断 851"/>
        <xdr:cNvSpPr/>
      </xdr:nvSpPr>
      <xdr:spPr>
        <a:xfrm>
          <a:off x="18605500" y="13016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79328</xdr:rowOff>
    </xdr:from>
    <xdr:ext cx="534377" cy="259045"/>
    <xdr:sp macro="" textlink="">
      <xdr:nvSpPr>
        <xdr:cNvPr id="853" name="テキスト ボックス 852"/>
        <xdr:cNvSpPr txBox="1"/>
      </xdr:nvSpPr>
      <xdr:spPr>
        <a:xfrm>
          <a:off x="18389111" y="1310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105967</xdr:rowOff>
    </xdr:from>
    <xdr:to>
      <xdr:col>32</xdr:col>
      <xdr:colOff>238125</xdr:colOff>
      <xdr:row>76</xdr:row>
      <xdr:rowOff>36117</xdr:rowOff>
    </xdr:to>
    <xdr:sp macro="" textlink="">
      <xdr:nvSpPr>
        <xdr:cNvPr id="859" name="円/楕円 858"/>
        <xdr:cNvSpPr/>
      </xdr:nvSpPr>
      <xdr:spPr>
        <a:xfrm>
          <a:off x="22110700" y="1296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128844</xdr:rowOff>
    </xdr:from>
    <xdr:ext cx="599010" cy="259045"/>
    <xdr:sp macro="" textlink="">
      <xdr:nvSpPr>
        <xdr:cNvPr id="860" name="繰出金該当値テキスト"/>
        <xdr:cNvSpPr txBox="1"/>
      </xdr:nvSpPr>
      <xdr:spPr>
        <a:xfrm>
          <a:off x="22212300" y="1281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108,767</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97953</xdr:rowOff>
    </xdr:from>
    <xdr:to>
      <xdr:col>31</xdr:col>
      <xdr:colOff>85725</xdr:colOff>
      <xdr:row>76</xdr:row>
      <xdr:rowOff>28104</xdr:rowOff>
    </xdr:to>
    <xdr:sp macro="" textlink="">
      <xdr:nvSpPr>
        <xdr:cNvPr id="861" name="円/楕円 860"/>
        <xdr:cNvSpPr/>
      </xdr:nvSpPr>
      <xdr:spPr>
        <a:xfrm>
          <a:off x="21272500" y="129567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44630</xdr:rowOff>
    </xdr:from>
    <xdr:ext cx="599010" cy="259045"/>
    <xdr:sp macro="" textlink="">
      <xdr:nvSpPr>
        <xdr:cNvPr id="862" name="テキスト ボックス 861"/>
        <xdr:cNvSpPr txBox="1"/>
      </xdr:nvSpPr>
      <xdr:spPr>
        <a:xfrm>
          <a:off x="21023794" y="1273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110,520</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96014</xdr:rowOff>
    </xdr:from>
    <xdr:to>
      <xdr:col>29</xdr:col>
      <xdr:colOff>568325</xdr:colOff>
      <xdr:row>76</xdr:row>
      <xdr:rowOff>26164</xdr:rowOff>
    </xdr:to>
    <xdr:sp macro="" textlink="">
      <xdr:nvSpPr>
        <xdr:cNvPr id="863" name="円/楕円 862"/>
        <xdr:cNvSpPr/>
      </xdr:nvSpPr>
      <xdr:spPr>
        <a:xfrm>
          <a:off x="20383500" y="1295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42691</xdr:rowOff>
    </xdr:from>
    <xdr:ext cx="599010" cy="259045"/>
    <xdr:sp macro="" textlink="">
      <xdr:nvSpPr>
        <xdr:cNvPr id="864" name="テキスト ボックス 863"/>
        <xdr:cNvSpPr txBox="1"/>
      </xdr:nvSpPr>
      <xdr:spPr>
        <a:xfrm>
          <a:off x="20134794" y="12729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110,944</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127839</xdr:rowOff>
    </xdr:from>
    <xdr:to>
      <xdr:col>28</xdr:col>
      <xdr:colOff>365125</xdr:colOff>
      <xdr:row>76</xdr:row>
      <xdr:rowOff>57990</xdr:rowOff>
    </xdr:to>
    <xdr:sp macro="" textlink="">
      <xdr:nvSpPr>
        <xdr:cNvPr id="865" name="円/楕円 864"/>
        <xdr:cNvSpPr/>
      </xdr:nvSpPr>
      <xdr:spPr>
        <a:xfrm>
          <a:off x="19494500" y="129865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74516</xdr:rowOff>
    </xdr:from>
    <xdr:ext cx="599010" cy="259045"/>
    <xdr:sp macro="" textlink="">
      <xdr:nvSpPr>
        <xdr:cNvPr id="866" name="テキスト ボックス 865"/>
        <xdr:cNvSpPr txBox="1"/>
      </xdr:nvSpPr>
      <xdr:spPr>
        <a:xfrm>
          <a:off x="19245794" y="12761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103,983</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133280</xdr:rowOff>
    </xdr:from>
    <xdr:to>
      <xdr:col>27</xdr:col>
      <xdr:colOff>161925</xdr:colOff>
      <xdr:row>76</xdr:row>
      <xdr:rowOff>63430</xdr:rowOff>
    </xdr:to>
    <xdr:sp macro="" textlink="">
      <xdr:nvSpPr>
        <xdr:cNvPr id="867" name="円/楕円 866"/>
        <xdr:cNvSpPr/>
      </xdr:nvSpPr>
      <xdr:spPr>
        <a:xfrm>
          <a:off x="18605500" y="1299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74</xdr:row>
      <xdr:rowOff>79957</xdr:rowOff>
    </xdr:from>
    <xdr:ext cx="599010" cy="259045"/>
    <xdr:sp macro="" textlink="">
      <xdr:nvSpPr>
        <xdr:cNvPr id="868" name="テキスト ボックス 867"/>
        <xdr:cNvSpPr txBox="1"/>
      </xdr:nvSpPr>
      <xdr:spPr>
        <a:xfrm>
          <a:off x="18356794" y="12767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102,793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歳出決算総額は、住民一人当たり１，２１１，６７７円となっている。</a:t>
          </a:r>
          <a:endParaRPr kumimoji="1" lang="en-US" altLang="ja-JP" sz="1300">
            <a:latin typeface="ＭＳ Ｐゴシック"/>
          </a:endParaRPr>
        </a:p>
        <a:p>
          <a:r>
            <a:rPr kumimoji="1" lang="ja-JP" altLang="en-US" sz="1300">
              <a:latin typeface="ＭＳ Ｐゴシック"/>
            </a:rPr>
            <a:t>　補助費等については、住民一人当たり２７１，９６８円となっており、類似団体と比較して一人当たりコストが９０，７９３円高い状況となっている。これは、主にふるさと応援寄附の謝礼によるものである。</a:t>
          </a:r>
          <a:endParaRPr kumimoji="1" lang="en-US" altLang="ja-JP" sz="1300">
            <a:latin typeface="ＭＳ Ｐゴシック"/>
          </a:endParaRPr>
        </a:p>
        <a:p>
          <a:r>
            <a:rPr kumimoji="1" lang="ja-JP" altLang="en-US" sz="1300">
              <a:latin typeface="ＭＳ Ｐゴシック"/>
            </a:rPr>
            <a:t>　今後、普通建設事業費については、新中学校校舎整備事業等の大型事業があり高い水準になるため、その他事業の抑制により事業費の減少を目指す。</a:t>
          </a:r>
          <a:endParaRPr kumimoji="1" lang="en-US" altLang="ja-JP" sz="1300">
            <a:latin typeface="ＭＳ Ｐゴシック"/>
          </a:endParaRPr>
        </a:p>
        <a:p>
          <a:r>
            <a:rPr kumimoji="1" lang="ja-JP" altLang="en-US" sz="1300">
              <a:latin typeface="ＭＳ Ｐゴシック"/>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北海道興部町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3,922
3,858
362.54
4,936,066
4,752,200
183,797
2,867,938
4,584,932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69272</xdr:rowOff>
    </xdr:from>
    <xdr:to>
      <xdr:col>6</xdr:col>
      <xdr:colOff>511175</xdr:colOff>
      <xdr:row>37</xdr:row>
      <xdr:rowOff>90894</xdr:rowOff>
    </xdr:to>
    <xdr:cxnSp macro="">
      <xdr:nvCxnSpPr>
        <xdr:cNvPr id="60" name="直線コネクタ 59"/>
        <xdr:cNvCxnSpPr/>
      </xdr:nvCxnSpPr>
      <xdr:spPr>
        <a:xfrm>
          <a:off x="3797300" y="6412922"/>
          <a:ext cx="838200" cy="2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26147</xdr:rowOff>
    </xdr:from>
    <xdr:ext cx="534377" cy="259045"/>
    <xdr:sp macro="" textlink="">
      <xdr:nvSpPr>
        <xdr:cNvPr id="61" name="議会費平均値テキスト"/>
        <xdr:cNvSpPr txBox="1"/>
      </xdr:nvSpPr>
      <xdr:spPr>
        <a:xfrm>
          <a:off x="4686300" y="619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69272</xdr:rowOff>
    </xdr:from>
    <xdr:to>
      <xdr:col>5</xdr:col>
      <xdr:colOff>358775</xdr:colOff>
      <xdr:row>37</xdr:row>
      <xdr:rowOff>91770</xdr:rowOff>
    </xdr:to>
    <xdr:cxnSp macro="">
      <xdr:nvCxnSpPr>
        <xdr:cNvPr id="63" name="直線コネクタ 62"/>
        <xdr:cNvCxnSpPr/>
      </xdr:nvCxnSpPr>
      <xdr:spPr>
        <a:xfrm flipV="1">
          <a:off x="2908300" y="6412922"/>
          <a:ext cx="889000" cy="2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158947</xdr:rowOff>
    </xdr:from>
    <xdr:to>
      <xdr:col>5</xdr:col>
      <xdr:colOff>409575</xdr:colOff>
      <xdr:row>37</xdr:row>
      <xdr:rowOff>89097</xdr:rowOff>
    </xdr:to>
    <xdr:sp macro="" textlink="">
      <xdr:nvSpPr>
        <xdr:cNvPr id="64" name="フローチャート : 判断 63"/>
        <xdr:cNvSpPr/>
      </xdr:nvSpPr>
      <xdr:spPr>
        <a:xfrm>
          <a:off x="3746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105624</xdr:rowOff>
    </xdr:from>
    <xdr:ext cx="534377" cy="259045"/>
    <xdr:sp macro="" textlink="">
      <xdr:nvSpPr>
        <xdr:cNvPr id="65" name="テキスト ボックス 64"/>
        <xdr:cNvSpPr txBox="1"/>
      </xdr:nvSpPr>
      <xdr:spPr>
        <a:xfrm>
          <a:off x="3530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91770</xdr:rowOff>
    </xdr:from>
    <xdr:to>
      <xdr:col>4</xdr:col>
      <xdr:colOff>155575</xdr:colOff>
      <xdr:row>37</xdr:row>
      <xdr:rowOff>106687</xdr:rowOff>
    </xdr:to>
    <xdr:cxnSp macro="">
      <xdr:nvCxnSpPr>
        <xdr:cNvPr id="66" name="直線コネクタ 65"/>
        <xdr:cNvCxnSpPr/>
      </xdr:nvCxnSpPr>
      <xdr:spPr>
        <a:xfrm flipV="1">
          <a:off x="2019300" y="6435420"/>
          <a:ext cx="889000" cy="1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159804</xdr:rowOff>
    </xdr:from>
    <xdr:to>
      <xdr:col>4</xdr:col>
      <xdr:colOff>206375</xdr:colOff>
      <xdr:row>37</xdr:row>
      <xdr:rowOff>89954</xdr:rowOff>
    </xdr:to>
    <xdr:sp macro="" textlink="">
      <xdr:nvSpPr>
        <xdr:cNvPr id="67" name="フローチャート : 判断 66"/>
        <xdr:cNvSpPr/>
      </xdr:nvSpPr>
      <xdr:spPr>
        <a:xfrm>
          <a:off x="2857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106481</xdr:rowOff>
    </xdr:from>
    <xdr:ext cx="534377" cy="259045"/>
    <xdr:sp macro="" textlink="">
      <xdr:nvSpPr>
        <xdr:cNvPr id="68" name="テキスト ボックス 67"/>
        <xdr:cNvSpPr txBox="1"/>
      </xdr:nvSpPr>
      <xdr:spPr>
        <a:xfrm>
          <a:off x="2641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95599</xdr:rowOff>
    </xdr:from>
    <xdr:to>
      <xdr:col>2</xdr:col>
      <xdr:colOff>638175</xdr:colOff>
      <xdr:row>37</xdr:row>
      <xdr:rowOff>106687</xdr:rowOff>
    </xdr:to>
    <xdr:cxnSp macro="">
      <xdr:nvCxnSpPr>
        <xdr:cNvPr id="69" name="直線コネクタ 68"/>
        <xdr:cNvCxnSpPr/>
      </xdr:nvCxnSpPr>
      <xdr:spPr>
        <a:xfrm>
          <a:off x="1130300" y="6439249"/>
          <a:ext cx="889000" cy="1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161976</xdr:rowOff>
    </xdr:from>
    <xdr:to>
      <xdr:col>3</xdr:col>
      <xdr:colOff>3175</xdr:colOff>
      <xdr:row>37</xdr:row>
      <xdr:rowOff>92126</xdr:rowOff>
    </xdr:to>
    <xdr:sp macro="" textlink="">
      <xdr:nvSpPr>
        <xdr:cNvPr id="70" name="フローチャート : 判断 69"/>
        <xdr:cNvSpPr/>
      </xdr:nvSpPr>
      <xdr:spPr>
        <a:xfrm>
          <a:off x="1968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108653</xdr:rowOff>
    </xdr:from>
    <xdr:ext cx="534377" cy="259045"/>
    <xdr:sp macro="" textlink="">
      <xdr:nvSpPr>
        <xdr:cNvPr id="71" name="テキスト ボックス 70"/>
        <xdr:cNvSpPr txBox="1"/>
      </xdr:nvSpPr>
      <xdr:spPr>
        <a:xfrm>
          <a:off x="1752111" y="61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163043</xdr:rowOff>
    </xdr:from>
    <xdr:to>
      <xdr:col>1</xdr:col>
      <xdr:colOff>485775</xdr:colOff>
      <xdr:row>37</xdr:row>
      <xdr:rowOff>93193</xdr:rowOff>
    </xdr:to>
    <xdr:sp macro="" textlink="">
      <xdr:nvSpPr>
        <xdr:cNvPr id="72" name="フローチャート : 判断 71"/>
        <xdr:cNvSpPr/>
      </xdr:nvSpPr>
      <xdr:spPr>
        <a:xfrm>
          <a:off x="10795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109720</xdr:rowOff>
    </xdr:from>
    <xdr:ext cx="534377" cy="259045"/>
    <xdr:sp macro="" textlink="">
      <xdr:nvSpPr>
        <xdr:cNvPr id="73" name="テキスト ボックス 72"/>
        <xdr:cNvSpPr txBox="1"/>
      </xdr:nvSpPr>
      <xdr:spPr>
        <a:xfrm>
          <a:off x="863111" y="611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40094</xdr:rowOff>
    </xdr:from>
    <xdr:to>
      <xdr:col>6</xdr:col>
      <xdr:colOff>561975</xdr:colOff>
      <xdr:row>37</xdr:row>
      <xdr:rowOff>141694</xdr:rowOff>
    </xdr:to>
    <xdr:sp macro="" textlink="">
      <xdr:nvSpPr>
        <xdr:cNvPr id="79" name="円/楕円 78"/>
        <xdr:cNvSpPr/>
      </xdr:nvSpPr>
      <xdr:spPr>
        <a:xfrm>
          <a:off x="4584700" y="638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18521</xdr:rowOff>
    </xdr:from>
    <xdr:ext cx="534377" cy="259045"/>
    <xdr:sp macro="" textlink="">
      <xdr:nvSpPr>
        <xdr:cNvPr id="80" name="議会費該当値テキスト"/>
        <xdr:cNvSpPr txBox="1"/>
      </xdr:nvSpPr>
      <xdr:spPr>
        <a:xfrm>
          <a:off x="4686300" y="636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15,562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18472</xdr:rowOff>
    </xdr:from>
    <xdr:to>
      <xdr:col>5</xdr:col>
      <xdr:colOff>409575</xdr:colOff>
      <xdr:row>37</xdr:row>
      <xdr:rowOff>120072</xdr:rowOff>
    </xdr:to>
    <xdr:sp macro="" textlink="">
      <xdr:nvSpPr>
        <xdr:cNvPr id="81" name="円/楕円 80"/>
        <xdr:cNvSpPr/>
      </xdr:nvSpPr>
      <xdr:spPr>
        <a:xfrm>
          <a:off x="3746500" y="636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111199</xdr:rowOff>
    </xdr:from>
    <xdr:ext cx="534377" cy="259045"/>
    <xdr:sp macro="" textlink="">
      <xdr:nvSpPr>
        <xdr:cNvPr id="82" name="テキスト ボックス 81"/>
        <xdr:cNvSpPr txBox="1"/>
      </xdr:nvSpPr>
      <xdr:spPr>
        <a:xfrm>
          <a:off x="3530111" y="645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16,697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40970</xdr:rowOff>
    </xdr:from>
    <xdr:to>
      <xdr:col>4</xdr:col>
      <xdr:colOff>206375</xdr:colOff>
      <xdr:row>37</xdr:row>
      <xdr:rowOff>142570</xdr:rowOff>
    </xdr:to>
    <xdr:sp macro="" textlink="">
      <xdr:nvSpPr>
        <xdr:cNvPr id="83" name="円/楕円 82"/>
        <xdr:cNvSpPr/>
      </xdr:nvSpPr>
      <xdr:spPr>
        <a:xfrm>
          <a:off x="2857500" y="63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133697</xdr:rowOff>
    </xdr:from>
    <xdr:ext cx="534377" cy="259045"/>
    <xdr:sp macro="" textlink="">
      <xdr:nvSpPr>
        <xdr:cNvPr id="84" name="テキスト ボックス 83"/>
        <xdr:cNvSpPr txBox="1"/>
      </xdr:nvSpPr>
      <xdr:spPr>
        <a:xfrm>
          <a:off x="2641111" y="647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15,516</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55887</xdr:rowOff>
    </xdr:from>
    <xdr:to>
      <xdr:col>3</xdr:col>
      <xdr:colOff>3175</xdr:colOff>
      <xdr:row>37</xdr:row>
      <xdr:rowOff>157487</xdr:rowOff>
    </xdr:to>
    <xdr:sp macro="" textlink="">
      <xdr:nvSpPr>
        <xdr:cNvPr id="85" name="円/楕円 84"/>
        <xdr:cNvSpPr/>
      </xdr:nvSpPr>
      <xdr:spPr>
        <a:xfrm>
          <a:off x="1968500" y="639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148614</xdr:rowOff>
    </xdr:from>
    <xdr:ext cx="534377" cy="259045"/>
    <xdr:sp macro="" textlink="">
      <xdr:nvSpPr>
        <xdr:cNvPr id="86" name="テキスト ボックス 85"/>
        <xdr:cNvSpPr txBox="1"/>
      </xdr:nvSpPr>
      <xdr:spPr>
        <a:xfrm>
          <a:off x="1752111" y="649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14,733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44799</xdr:rowOff>
    </xdr:from>
    <xdr:to>
      <xdr:col>1</xdr:col>
      <xdr:colOff>485775</xdr:colOff>
      <xdr:row>37</xdr:row>
      <xdr:rowOff>146399</xdr:rowOff>
    </xdr:to>
    <xdr:sp macro="" textlink="">
      <xdr:nvSpPr>
        <xdr:cNvPr id="87" name="円/楕円 86"/>
        <xdr:cNvSpPr/>
      </xdr:nvSpPr>
      <xdr:spPr>
        <a:xfrm>
          <a:off x="1079500" y="638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137527</xdr:rowOff>
    </xdr:from>
    <xdr:ext cx="534377" cy="259045"/>
    <xdr:sp macro="" textlink="">
      <xdr:nvSpPr>
        <xdr:cNvPr id="88" name="テキスト ボックス 87"/>
        <xdr:cNvSpPr txBox="1"/>
      </xdr:nvSpPr>
      <xdr:spPr>
        <a:xfrm>
          <a:off x="863111" y="648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15,315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87930</xdr:rowOff>
    </xdr:from>
    <xdr:to>
      <xdr:col>6</xdr:col>
      <xdr:colOff>511175</xdr:colOff>
      <xdr:row>58</xdr:row>
      <xdr:rowOff>95939</xdr:rowOff>
    </xdr:to>
    <xdr:cxnSp macro="">
      <xdr:nvCxnSpPr>
        <xdr:cNvPr id="117" name="直線コネクタ 116"/>
        <xdr:cNvCxnSpPr/>
      </xdr:nvCxnSpPr>
      <xdr:spPr>
        <a:xfrm flipV="1">
          <a:off x="3797300" y="10032030"/>
          <a:ext cx="838200" cy="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156007</xdr:rowOff>
    </xdr:from>
    <xdr:ext cx="599010" cy="259045"/>
    <xdr:sp macro="" textlink="">
      <xdr:nvSpPr>
        <xdr:cNvPr id="118" name="総務費平均値テキスト"/>
        <xdr:cNvSpPr txBox="1"/>
      </xdr:nvSpPr>
      <xdr:spPr>
        <a:xfrm>
          <a:off x="4686300" y="9757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71310</xdr:rowOff>
    </xdr:from>
    <xdr:to>
      <xdr:col>5</xdr:col>
      <xdr:colOff>358775</xdr:colOff>
      <xdr:row>58</xdr:row>
      <xdr:rowOff>95939</xdr:rowOff>
    </xdr:to>
    <xdr:cxnSp macro="">
      <xdr:nvCxnSpPr>
        <xdr:cNvPr id="120" name="直線コネクタ 119"/>
        <xdr:cNvCxnSpPr/>
      </xdr:nvCxnSpPr>
      <xdr:spPr>
        <a:xfrm>
          <a:off x="2908300" y="10015410"/>
          <a:ext cx="889000" cy="2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134207</xdr:rowOff>
    </xdr:from>
    <xdr:to>
      <xdr:col>5</xdr:col>
      <xdr:colOff>409575</xdr:colOff>
      <xdr:row>58</xdr:row>
      <xdr:rowOff>64357</xdr:rowOff>
    </xdr:to>
    <xdr:sp macro="" textlink="">
      <xdr:nvSpPr>
        <xdr:cNvPr id="121" name="フローチャート : 判断 120"/>
        <xdr:cNvSpPr/>
      </xdr:nvSpPr>
      <xdr:spPr>
        <a:xfrm>
          <a:off x="3746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80884</xdr:rowOff>
    </xdr:from>
    <xdr:ext cx="599010" cy="259045"/>
    <xdr:sp macro="" textlink="">
      <xdr:nvSpPr>
        <xdr:cNvPr id="122" name="テキスト ボックス 121"/>
        <xdr:cNvSpPr txBox="1"/>
      </xdr:nvSpPr>
      <xdr:spPr>
        <a:xfrm>
          <a:off x="3497794" y="968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32183</xdr:rowOff>
    </xdr:from>
    <xdr:to>
      <xdr:col>4</xdr:col>
      <xdr:colOff>155575</xdr:colOff>
      <xdr:row>58</xdr:row>
      <xdr:rowOff>71310</xdr:rowOff>
    </xdr:to>
    <xdr:cxnSp macro="">
      <xdr:nvCxnSpPr>
        <xdr:cNvPr id="123" name="直線コネクタ 122"/>
        <xdr:cNvCxnSpPr/>
      </xdr:nvCxnSpPr>
      <xdr:spPr>
        <a:xfrm>
          <a:off x="2019300" y="9976283"/>
          <a:ext cx="889000" cy="3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152595</xdr:rowOff>
    </xdr:from>
    <xdr:to>
      <xdr:col>4</xdr:col>
      <xdr:colOff>206375</xdr:colOff>
      <xdr:row>58</xdr:row>
      <xdr:rowOff>82745</xdr:rowOff>
    </xdr:to>
    <xdr:sp macro="" textlink="">
      <xdr:nvSpPr>
        <xdr:cNvPr id="124" name="フローチャート : 判断 123"/>
        <xdr:cNvSpPr/>
      </xdr:nvSpPr>
      <xdr:spPr>
        <a:xfrm>
          <a:off x="2857500" y="99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99272</xdr:rowOff>
    </xdr:from>
    <xdr:ext cx="599010" cy="259045"/>
    <xdr:sp macro="" textlink="">
      <xdr:nvSpPr>
        <xdr:cNvPr id="125" name="テキスト ボックス 124"/>
        <xdr:cNvSpPr txBox="1"/>
      </xdr:nvSpPr>
      <xdr:spPr>
        <a:xfrm>
          <a:off x="2608794" y="970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32183</xdr:rowOff>
    </xdr:from>
    <xdr:to>
      <xdr:col>2</xdr:col>
      <xdr:colOff>638175</xdr:colOff>
      <xdr:row>58</xdr:row>
      <xdr:rowOff>58724</xdr:rowOff>
    </xdr:to>
    <xdr:cxnSp macro="">
      <xdr:nvCxnSpPr>
        <xdr:cNvPr id="126" name="直線コネクタ 125"/>
        <xdr:cNvCxnSpPr/>
      </xdr:nvCxnSpPr>
      <xdr:spPr>
        <a:xfrm flipV="1">
          <a:off x="1130300" y="9976283"/>
          <a:ext cx="889000" cy="2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146458</xdr:rowOff>
    </xdr:from>
    <xdr:to>
      <xdr:col>3</xdr:col>
      <xdr:colOff>3175</xdr:colOff>
      <xdr:row>58</xdr:row>
      <xdr:rowOff>76608</xdr:rowOff>
    </xdr:to>
    <xdr:sp macro="" textlink="">
      <xdr:nvSpPr>
        <xdr:cNvPr id="127" name="フローチャート : 判断 126"/>
        <xdr:cNvSpPr/>
      </xdr:nvSpPr>
      <xdr:spPr>
        <a:xfrm>
          <a:off x="1968500" y="991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93135</xdr:rowOff>
    </xdr:from>
    <xdr:ext cx="599010" cy="259045"/>
    <xdr:sp macro="" textlink="">
      <xdr:nvSpPr>
        <xdr:cNvPr id="128" name="テキスト ボックス 127"/>
        <xdr:cNvSpPr txBox="1"/>
      </xdr:nvSpPr>
      <xdr:spPr>
        <a:xfrm>
          <a:off x="1719794" y="969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141426</xdr:rowOff>
    </xdr:from>
    <xdr:to>
      <xdr:col>1</xdr:col>
      <xdr:colOff>485775</xdr:colOff>
      <xdr:row>58</xdr:row>
      <xdr:rowOff>71576</xdr:rowOff>
    </xdr:to>
    <xdr:sp macro="" textlink="">
      <xdr:nvSpPr>
        <xdr:cNvPr id="129" name="フローチャート : 判断 128"/>
        <xdr:cNvSpPr/>
      </xdr:nvSpPr>
      <xdr:spPr>
        <a:xfrm>
          <a:off x="1079500" y="991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88103</xdr:rowOff>
    </xdr:from>
    <xdr:ext cx="599010" cy="259045"/>
    <xdr:sp macro="" textlink="">
      <xdr:nvSpPr>
        <xdr:cNvPr id="130" name="テキスト ボックス 129"/>
        <xdr:cNvSpPr txBox="1"/>
      </xdr:nvSpPr>
      <xdr:spPr>
        <a:xfrm>
          <a:off x="830794" y="9689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37130</xdr:rowOff>
    </xdr:from>
    <xdr:to>
      <xdr:col>6</xdr:col>
      <xdr:colOff>561975</xdr:colOff>
      <xdr:row>58</xdr:row>
      <xdr:rowOff>138730</xdr:rowOff>
    </xdr:to>
    <xdr:sp macro="" textlink="">
      <xdr:nvSpPr>
        <xdr:cNvPr id="136" name="円/楕円 135"/>
        <xdr:cNvSpPr/>
      </xdr:nvSpPr>
      <xdr:spPr>
        <a:xfrm>
          <a:off x="4584700" y="998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123507</xdr:rowOff>
    </xdr:from>
    <xdr:ext cx="599010" cy="259045"/>
    <xdr:sp macro="" textlink="">
      <xdr:nvSpPr>
        <xdr:cNvPr id="137" name="総務費該当値テキスト"/>
        <xdr:cNvSpPr txBox="1"/>
      </xdr:nvSpPr>
      <xdr:spPr>
        <a:xfrm>
          <a:off x="4686300" y="989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167,939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45139</xdr:rowOff>
    </xdr:from>
    <xdr:to>
      <xdr:col>5</xdr:col>
      <xdr:colOff>409575</xdr:colOff>
      <xdr:row>58</xdr:row>
      <xdr:rowOff>146739</xdr:rowOff>
    </xdr:to>
    <xdr:sp macro="" textlink="">
      <xdr:nvSpPr>
        <xdr:cNvPr id="138" name="円/楕円 137"/>
        <xdr:cNvSpPr/>
      </xdr:nvSpPr>
      <xdr:spPr>
        <a:xfrm>
          <a:off x="3746500" y="998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137866</xdr:rowOff>
    </xdr:from>
    <xdr:ext cx="599010" cy="259045"/>
    <xdr:sp macro="" textlink="">
      <xdr:nvSpPr>
        <xdr:cNvPr id="139" name="テキスト ボックス 138"/>
        <xdr:cNvSpPr txBox="1"/>
      </xdr:nvSpPr>
      <xdr:spPr>
        <a:xfrm>
          <a:off x="3497794" y="10081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157,429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20510</xdr:rowOff>
    </xdr:from>
    <xdr:to>
      <xdr:col>4</xdr:col>
      <xdr:colOff>206375</xdr:colOff>
      <xdr:row>58</xdr:row>
      <xdr:rowOff>122110</xdr:rowOff>
    </xdr:to>
    <xdr:sp macro="" textlink="">
      <xdr:nvSpPr>
        <xdr:cNvPr id="140" name="円/楕円 139"/>
        <xdr:cNvSpPr/>
      </xdr:nvSpPr>
      <xdr:spPr>
        <a:xfrm>
          <a:off x="2857500" y="996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113237</xdr:rowOff>
    </xdr:from>
    <xdr:ext cx="599010" cy="259045"/>
    <xdr:sp macro="" textlink="">
      <xdr:nvSpPr>
        <xdr:cNvPr id="141" name="テキスト ボックス 140"/>
        <xdr:cNvSpPr txBox="1"/>
      </xdr:nvSpPr>
      <xdr:spPr>
        <a:xfrm>
          <a:off x="2608794" y="10057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189,750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152833</xdr:rowOff>
    </xdr:from>
    <xdr:to>
      <xdr:col>3</xdr:col>
      <xdr:colOff>3175</xdr:colOff>
      <xdr:row>58</xdr:row>
      <xdr:rowOff>82983</xdr:rowOff>
    </xdr:to>
    <xdr:sp macro="" textlink="">
      <xdr:nvSpPr>
        <xdr:cNvPr id="142" name="円/楕円 141"/>
        <xdr:cNvSpPr/>
      </xdr:nvSpPr>
      <xdr:spPr>
        <a:xfrm>
          <a:off x="1968500" y="992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74110</xdr:rowOff>
    </xdr:from>
    <xdr:ext cx="599010" cy="259045"/>
    <xdr:sp macro="" textlink="">
      <xdr:nvSpPr>
        <xdr:cNvPr id="143" name="テキスト ボックス 142"/>
        <xdr:cNvSpPr txBox="1"/>
      </xdr:nvSpPr>
      <xdr:spPr>
        <a:xfrm>
          <a:off x="1719794" y="10018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241,099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7924</xdr:rowOff>
    </xdr:from>
    <xdr:to>
      <xdr:col>1</xdr:col>
      <xdr:colOff>485775</xdr:colOff>
      <xdr:row>58</xdr:row>
      <xdr:rowOff>109524</xdr:rowOff>
    </xdr:to>
    <xdr:sp macro="" textlink="">
      <xdr:nvSpPr>
        <xdr:cNvPr id="144" name="円/楕円 143"/>
        <xdr:cNvSpPr/>
      </xdr:nvSpPr>
      <xdr:spPr>
        <a:xfrm>
          <a:off x="1079500" y="995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100651</xdr:rowOff>
    </xdr:from>
    <xdr:ext cx="599010" cy="259045"/>
    <xdr:sp macro="" textlink="">
      <xdr:nvSpPr>
        <xdr:cNvPr id="145" name="テキスト ボックス 144"/>
        <xdr:cNvSpPr txBox="1"/>
      </xdr:nvSpPr>
      <xdr:spPr>
        <a:xfrm>
          <a:off x="830794" y="10044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206,268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79189</xdr:rowOff>
    </xdr:from>
    <xdr:to>
      <xdr:col>6</xdr:col>
      <xdr:colOff>511175</xdr:colOff>
      <xdr:row>76</xdr:row>
      <xdr:rowOff>108181</xdr:rowOff>
    </xdr:to>
    <xdr:cxnSp macro="">
      <xdr:nvCxnSpPr>
        <xdr:cNvPr id="172" name="直線コネクタ 171"/>
        <xdr:cNvCxnSpPr/>
      </xdr:nvCxnSpPr>
      <xdr:spPr>
        <a:xfrm flipV="1">
          <a:off x="3797300" y="13109389"/>
          <a:ext cx="838200" cy="2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132052</xdr:rowOff>
    </xdr:from>
    <xdr:ext cx="599010" cy="259045"/>
    <xdr:sp macro="" textlink="">
      <xdr:nvSpPr>
        <xdr:cNvPr id="173" name="民生費平均値テキスト"/>
        <xdr:cNvSpPr txBox="1"/>
      </xdr:nvSpPr>
      <xdr:spPr>
        <a:xfrm>
          <a:off x="4686300" y="12819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101057</xdr:rowOff>
    </xdr:from>
    <xdr:to>
      <xdr:col>5</xdr:col>
      <xdr:colOff>358775</xdr:colOff>
      <xdr:row>76</xdr:row>
      <xdr:rowOff>108181</xdr:rowOff>
    </xdr:to>
    <xdr:cxnSp macro="">
      <xdr:nvCxnSpPr>
        <xdr:cNvPr id="175" name="直線コネクタ 174"/>
        <xdr:cNvCxnSpPr/>
      </xdr:nvCxnSpPr>
      <xdr:spPr>
        <a:xfrm>
          <a:off x="2908300" y="13131257"/>
          <a:ext cx="889000" cy="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129079</xdr:rowOff>
    </xdr:from>
    <xdr:to>
      <xdr:col>5</xdr:col>
      <xdr:colOff>409575</xdr:colOff>
      <xdr:row>76</xdr:row>
      <xdr:rowOff>59229</xdr:rowOff>
    </xdr:to>
    <xdr:sp macro="" textlink="">
      <xdr:nvSpPr>
        <xdr:cNvPr id="176" name="フローチャート : 判断 175"/>
        <xdr:cNvSpPr/>
      </xdr:nvSpPr>
      <xdr:spPr>
        <a:xfrm>
          <a:off x="3746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75756</xdr:rowOff>
    </xdr:from>
    <xdr:ext cx="599010" cy="259045"/>
    <xdr:sp macro="" textlink="">
      <xdr:nvSpPr>
        <xdr:cNvPr id="177" name="テキスト ボックス 176"/>
        <xdr:cNvSpPr txBox="1"/>
      </xdr:nvSpPr>
      <xdr:spPr>
        <a:xfrm>
          <a:off x="3497794"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96622</xdr:rowOff>
    </xdr:from>
    <xdr:to>
      <xdr:col>4</xdr:col>
      <xdr:colOff>155575</xdr:colOff>
      <xdr:row>76</xdr:row>
      <xdr:rowOff>101057</xdr:rowOff>
    </xdr:to>
    <xdr:cxnSp macro="">
      <xdr:nvCxnSpPr>
        <xdr:cNvPr id="178" name="直線コネクタ 177"/>
        <xdr:cNvCxnSpPr/>
      </xdr:nvCxnSpPr>
      <xdr:spPr>
        <a:xfrm>
          <a:off x="2019300" y="13126822"/>
          <a:ext cx="889000" cy="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132611</xdr:rowOff>
    </xdr:from>
    <xdr:to>
      <xdr:col>4</xdr:col>
      <xdr:colOff>206375</xdr:colOff>
      <xdr:row>76</xdr:row>
      <xdr:rowOff>62761</xdr:rowOff>
    </xdr:to>
    <xdr:sp macro="" textlink="">
      <xdr:nvSpPr>
        <xdr:cNvPr id="179" name="フローチャート : 判断 178"/>
        <xdr:cNvSpPr/>
      </xdr:nvSpPr>
      <xdr:spPr>
        <a:xfrm>
          <a:off x="2857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79288</xdr:rowOff>
    </xdr:from>
    <xdr:ext cx="599010" cy="259045"/>
    <xdr:sp macro="" textlink="">
      <xdr:nvSpPr>
        <xdr:cNvPr id="180" name="テキスト ボックス 179"/>
        <xdr:cNvSpPr txBox="1"/>
      </xdr:nvSpPr>
      <xdr:spPr>
        <a:xfrm>
          <a:off x="2608794"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96622</xdr:rowOff>
    </xdr:from>
    <xdr:to>
      <xdr:col>2</xdr:col>
      <xdr:colOff>638175</xdr:colOff>
      <xdr:row>76</xdr:row>
      <xdr:rowOff>115635</xdr:rowOff>
    </xdr:to>
    <xdr:cxnSp macro="">
      <xdr:nvCxnSpPr>
        <xdr:cNvPr id="181" name="直線コネクタ 180"/>
        <xdr:cNvCxnSpPr/>
      </xdr:nvCxnSpPr>
      <xdr:spPr>
        <a:xfrm flipV="1">
          <a:off x="1130300" y="13126822"/>
          <a:ext cx="889000" cy="1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165410</xdr:rowOff>
    </xdr:from>
    <xdr:to>
      <xdr:col>3</xdr:col>
      <xdr:colOff>3175</xdr:colOff>
      <xdr:row>76</xdr:row>
      <xdr:rowOff>95560</xdr:rowOff>
    </xdr:to>
    <xdr:sp macro="" textlink="">
      <xdr:nvSpPr>
        <xdr:cNvPr id="182" name="フローチャート : 判断 181"/>
        <xdr:cNvSpPr/>
      </xdr:nvSpPr>
      <xdr:spPr>
        <a:xfrm>
          <a:off x="1968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112087</xdr:rowOff>
    </xdr:from>
    <xdr:ext cx="599010" cy="259045"/>
    <xdr:sp macro="" textlink="">
      <xdr:nvSpPr>
        <xdr:cNvPr id="183" name="テキスト ボックス 182"/>
        <xdr:cNvSpPr txBox="1"/>
      </xdr:nvSpPr>
      <xdr:spPr>
        <a:xfrm>
          <a:off x="1719794"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145924</xdr:rowOff>
    </xdr:from>
    <xdr:to>
      <xdr:col>1</xdr:col>
      <xdr:colOff>485775</xdr:colOff>
      <xdr:row>76</xdr:row>
      <xdr:rowOff>76074</xdr:rowOff>
    </xdr:to>
    <xdr:sp macro="" textlink="">
      <xdr:nvSpPr>
        <xdr:cNvPr id="184" name="フローチャート : 判断 183"/>
        <xdr:cNvSpPr/>
      </xdr:nvSpPr>
      <xdr:spPr>
        <a:xfrm>
          <a:off x="1079500" y="130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92601</xdr:rowOff>
    </xdr:from>
    <xdr:ext cx="599010" cy="259045"/>
    <xdr:sp macro="" textlink="">
      <xdr:nvSpPr>
        <xdr:cNvPr id="185" name="テキスト ボックス 184"/>
        <xdr:cNvSpPr txBox="1"/>
      </xdr:nvSpPr>
      <xdr:spPr>
        <a:xfrm>
          <a:off x="830794" y="12779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28389</xdr:rowOff>
    </xdr:from>
    <xdr:to>
      <xdr:col>6</xdr:col>
      <xdr:colOff>561975</xdr:colOff>
      <xdr:row>76</xdr:row>
      <xdr:rowOff>129989</xdr:rowOff>
    </xdr:to>
    <xdr:sp macro="" textlink="">
      <xdr:nvSpPr>
        <xdr:cNvPr id="191" name="円/楕円 190"/>
        <xdr:cNvSpPr/>
      </xdr:nvSpPr>
      <xdr:spPr>
        <a:xfrm>
          <a:off x="4584700" y="1305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114766</xdr:rowOff>
    </xdr:from>
    <xdr:ext cx="599010" cy="259045"/>
    <xdr:sp macro="" textlink="">
      <xdr:nvSpPr>
        <xdr:cNvPr id="192" name="民生費該当値テキスト"/>
        <xdr:cNvSpPr txBox="1"/>
      </xdr:nvSpPr>
      <xdr:spPr>
        <a:xfrm>
          <a:off x="4686300" y="12973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176,470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57381</xdr:rowOff>
    </xdr:from>
    <xdr:to>
      <xdr:col>5</xdr:col>
      <xdr:colOff>409575</xdr:colOff>
      <xdr:row>76</xdr:row>
      <xdr:rowOff>158981</xdr:rowOff>
    </xdr:to>
    <xdr:sp macro="" textlink="">
      <xdr:nvSpPr>
        <xdr:cNvPr id="193" name="円/楕円 192"/>
        <xdr:cNvSpPr/>
      </xdr:nvSpPr>
      <xdr:spPr>
        <a:xfrm>
          <a:off x="3746500" y="1308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150108</xdr:rowOff>
    </xdr:from>
    <xdr:ext cx="599010" cy="259045"/>
    <xdr:sp macro="" textlink="">
      <xdr:nvSpPr>
        <xdr:cNvPr id="194" name="テキスト ボックス 193"/>
        <xdr:cNvSpPr txBox="1"/>
      </xdr:nvSpPr>
      <xdr:spPr>
        <a:xfrm>
          <a:off x="3497794" y="13180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163,788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50257</xdr:rowOff>
    </xdr:from>
    <xdr:to>
      <xdr:col>4</xdr:col>
      <xdr:colOff>206375</xdr:colOff>
      <xdr:row>76</xdr:row>
      <xdr:rowOff>151857</xdr:rowOff>
    </xdr:to>
    <xdr:sp macro="" textlink="">
      <xdr:nvSpPr>
        <xdr:cNvPr id="195" name="円/楕円 194"/>
        <xdr:cNvSpPr/>
      </xdr:nvSpPr>
      <xdr:spPr>
        <a:xfrm>
          <a:off x="2857500" y="1308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142984</xdr:rowOff>
    </xdr:from>
    <xdr:ext cx="599010" cy="259045"/>
    <xdr:sp macro="" textlink="">
      <xdr:nvSpPr>
        <xdr:cNvPr id="196" name="テキスト ボックス 195"/>
        <xdr:cNvSpPr txBox="1"/>
      </xdr:nvSpPr>
      <xdr:spPr>
        <a:xfrm>
          <a:off x="2608794" y="1317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166,904</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45822</xdr:rowOff>
    </xdr:from>
    <xdr:to>
      <xdr:col>3</xdr:col>
      <xdr:colOff>3175</xdr:colOff>
      <xdr:row>76</xdr:row>
      <xdr:rowOff>147422</xdr:rowOff>
    </xdr:to>
    <xdr:sp macro="" textlink="">
      <xdr:nvSpPr>
        <xdr:cNvPr id="197" name="円/楕円 196"/>
        <xdr:cNvSpPr/>
      </xdr:nvSpPr>
      <xdr:spPr>
        <a:xfrm>
          <a:off x="1968500" y="1307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138549</xdr:rowOff>
    </xdr:from>
    <xdr:ext cx="599010" cy="259045"/>
    <xdr:sp macro="" textlink="">
      <xdr:nvSpPr>
        <xdr:cNvPr id="198" name="テキスト ボックス 197"/>
        <xdr:cNvSpPr txBox="1"/>
      </xdr:nvSpPr>
      <xdr:spPr>
        <a:xfrm>
          <a:off x="1719794" y="1316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168,844</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64835</xdr:rowOff>
    </xdr:from>
    <xdr:to>
      <xdr:col>1</xdr:col>
      <xdr:colOff>485775</xdr:colOff>
      <xdr:row>76</xdr:row>
      <xdr:rowOff>166435</xdr:rowOff>
    </xdr:to>
    <xdr:sp macro="" textlink="">
      <xdr:nvSpPr>
        <xdr:cNvPr id="199" name="円/楕円 198"/>
        <xdr:cNvSpPr/>
      </xdr:nvSpPr>
      <xdr:spPr>
        <a:xfrm>
          <a:off x="1079500" y="1309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157562</xdr:rowOff>
    </xdr:from>
    <xdr:ext cx="599010" cy="259045"/>
    <xdr:sp macro="" textlink="">
      <xdr:nvSpPr>
        <xdr:cNvPr id="200" name="テキスト ボックス 199"/>
        <xdr:cNvSpPr txBox="1"/>
      </xdr:nvSpPr>
      <xdr:spPr>
        <a:xfrm>
          <a:off x="830794" y="13187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160,527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14108</xdr:rowOff>
    </xdr:from>
    <xdr:to>
      <xdr:col>6</xdr:col>
      <xdr:colOff>511175</xdr:colOff>
      <xdr:row>96</xdr:row>
      <xdr:rowOff>27400</xdr:rowOff>
    </xdr:to>
    <xdr:cxnSp macro="">
      <xdr:nvCxnSpPr>
        <xdr:cNvPr id="229" name="直線コネクタ 228"/>
        <xdr:cNvCxnSpPr/>
      </xdr:nvCxnSpPr>
      <xdr:spPr>
        <a:xfrm flipV="1">
          <a:off x="3797300" y="16473308"/>
          <a:ext cx="838200" cy="1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69099</xdr:rowOff>
    </xdr:from>
    <xdr:ext cx="599010" cy="259045"/>
    <xdr:sp macro="" textlink="">
      <xdr:nvSpPr>
        <xdr:cNvPr id="230" name="衛生費平均値テキスト"/>
        <xdr:cNvSpPr txBox="1"/>
      </xdr:nvSpPr>
      <xdr:spPr>
        <a:xfrm>
          <a:off x="4686300" y="16528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27400</xdr:rowOff>
    </xdr:from>
    <xdr:to>
      <xdr:col>5</xdr:col>
      <xdr:colOff>358775</xdr:colOff>
      <xdr:row>96</xdr:row>
      <xdr:rowOff>60672</xdr:rowOff>
    </xdr:to>
    <xdr:cxnSp macro="">
      <xdr:nvCxnSpPr>
        <xdr:cNvPr id="232" name="直線コネクタ 231"/>
        <xdr:cNvCxnSpPr/>
      </xdr:nvCxnSpPr>
      <xdr:spPr>
        <a:xfrm flipV="1">
          <a:off x="2908300" y="16486600"/>
          <a:ext cx="889000" cy="3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117810</xdr:rowOff>
    </xdr:from>
    <xdr:to>
      <xdr:col>5</xdr:col>
      <xdr:colOff>409575</xdr:colOff>
      <xdr:row>97</xdr:row>
      <xdr:rowOff>47960</xdr:rowOff>
    </xdr:to>
    <xdr:sp macro="" textlink="">
      <xdr:nvSpPr>
        <xdr:cNvPr id="233" name="フローチャート : 判断 232"/>
        <xdr:cNvSpPr/>
      </xdr:nvSpPr>
      <xdr:spPr>
        <a:xfrm>
          <a:off x="3746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39087</xdr:rowOff>
    </xdr:from>
    <xdr:ext cx="599010" cy="259045"/>
    <xdr:sp macro="" textlink="">
      <xdr:nvSpPr>
        <xdr:cNvPr id="234" name="テキスト ボックス 233"/>
        <xdr:cNvSpPr txBox="1"/>
      </xdr:nvSpPr>
      <xdr:spPr>
        <a:xfrm>
          <a:off x="3497794" y="1666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60672</xdr:rowOff>
    </xdr:from>
    <xdr:to>
      <xdr:col>4</xdr:col>
      <xdr:colOff>155575</xdr:colOff>
      <xdr:row>96</xdr:row>
      <xdr:rowOff>121481</xdr:rowOff>
    </xdr:to>
    <xdr:cxnSp macro="">
      <xdr:nvCxnSpPr>
        <xdr:cNvPr id="235" name="直線コネクタ 234"/>
        <xdr:cNvCxnSpPr/>
      </xdr:nvCxnSpPr>
      <xdr:spPr>
        <a:xfrm flipV="1">
          <a:off x="2019300" y="16519872"/>
          <a:ext cx="889000" cy="6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102665</xdr:rowOff>
    </xdr:from>
    <xdr:to>
      <xdr:col>4</xdr:col>
      <xdr:colOff>206375</xdr:colOff>
      <xdr:row>97</xdr:row>
      <xdr:rowOff>32815</xdr:rowOff>
    </xdr:to>
    <xdr:sp macro="" textlink="">
      <xdr:nvSpPr>
        <xdr:cNvPr id="236" name="フローチャート : 判断 235"/>
        <xdr:cNvSpPr/>
      </xdr:nvSpPr>
      <xdr:spPr>
        <a:xfrm>
          <a:off x="2857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23942</xdr:rowOff>
    </xdr:from>
    <xdr:ext cx="599010" cy="259045"/>
    <xdr:sp macro="" textlink="">
      <xdr:nvSpPr>
        <xdr:cNvPr id="237" name="テキスト ボックス 236"/>
        <xdr:cNvSpPr txBox="1"/>
      </xdr:nvSpPr>
      <xdr:spPr>
        <a:xfrm>
          <a:off x="2608794"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121481</xdr:rowOff>
    </xdr:from>
    <xdr:to>
      <xdr:col>2</xdr:col>
      <xdr:colOff>638175</xdr:colOff>
      <xdr:row>96</xdr:row>
      <xdr:rowOff>128586</xdr:rowOff>
    </xdr:to>
    <xdr:cxnSp macro="">
      <xdr:nvCxnSpPr>
        <xdr:cNvPr id="238" name="直線コネクタ 237"/>
        <xdr:cNvCxnSpPr/>
      </xdr:nvCxnSpPr>
      <xdr:spPr>
        <a:xfrm flipV="1">
          <a:off x="1130300" y="16580681"/>
          <a:ext cx="889000" cy="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121521</xdr:rowOff>
    </xdr:from>
    <xdr:to>
      <xdr:col>3</xdr:col>
      <xdr:colOff>3175</xdr:colOff>
      <xdr:row>97</xdr:row>
      <xdr:rowOff>51671</xdr:rowOff>
    </xdr:to>
    <xdr:sp macro="" textlink="">
      <xdr:nvSpPr>
        <xdr:cNvPr id="239" name="フローチャート : 判断 238"/>
        <xdr:cNvSpPr/>
      </xdr:nvSpPr>
      <xdr:spPr>
        <a:xfrm>
          <a:off x="1968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97</xdr:row>
      <xdr:rowOff>42798</xdr:rowOff>
    </xdr:from>
    <xdr:ext cx="599010" cy="259045"/>
    <xdr:sp macro="" textlink="">
      <xdr:nvSpPr>
        <xdr:cNvPr id="240" name="テキスト ボックス 239"/>
        <xdr:cNvSpPr txBox="1"/>
      </xdr:nvSpPr>
      <xdr:spPr>
        <a:xfrm>
          <a:off x="1719794"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151354</xdr:rowOff>
    </xdr:from>
    <xdr:to>
      <xdr:col>1</xdr:col>
      <xdr:colOff>485775</xdr:colOff>
      <xdr:row>97</xdr:row>
      <xdr:rowOff>81504</xdr:rowOff>
    </xdr:to>
    <xdr:sp macro="" textlink="">
      <xdr:nvSpPr>
        <xdr:cNvPr id="241" name="フローチャート : 判断 240"/>
        <xdr:cNvSpPr/>
      </xdr:nvSpPr>
      <xdr:spPr>
        <a:xfrm>
          <a:off x="1079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72631</xdr:rowOff>
    </xdr:from>
    <xdr:ext cx="534377" cy="259045"/>
    <xdr:sp macro="" textlink="">
      <xdr:nvSpPr>
        <xdr:cNvPr id="242" name="テキスト ボックス 241"/>
        <xdr:cNvSpPr txBox="1"/>
      </xdr:nvSpPr>
      <xdr:spPr>
        <a:xfrm>
          <a:off x="863111" y="167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134758</xdr:rowOff>
    </xdr:from>
    <xdr:to>
      <xdr:col>6</xdr:col>
      <xdr:colOff>561975</xdr:colOff>
      <xdr:row>96</xdr:row>
      <xdr:rowOff>64908</xdr:rowOff>
    </xdr:to>
    <xdr:sp macro="" textlink="">
      <xdr:nvSpPr>
        <xdr:cNvPr id="248" name="円/楕円 247"/>
        <xdr:cNvSpPr/>
      </xdr:nvSpPr>
      <xdr:spPr>
        <a:xfrm>
          <a:off x="4584700" y="1642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157635</xdr:rowOff>
    </xdr:from>
    <xdr:ext cx="599010" cy="259045"/>
    <xdr:sp macro="" textlink="">
      <xdr:nvSpPr>
        <xdr:cNvPr id="249" name="衛生費該当値テキスト"/>
        <xdr:cNvSpPr txBox="1"/>
      </xdr:nvSpPr>
      <xdr:spPr>
        <a:xfrm>
          <a:off x="4686300" y="16273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142,964</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148050</xdr:rowOff>
    </xdr:from>
    <xdr:to>
      <xdr:col>5</xdr:col>
      <xdr:colOff>409575</xdr:colOff>
      <xdr:row>96</xdr:row>
      <xdr:rowOff>78200</xdr:rowOff>
    </xdr:to>
    <xdr:sp macro="" textlink="">
      <xdr:nvSpPr>
        <xdr:cNvPr id="250" name="円/楕円 249"/>
        <xdr:cNvSpPr/>
      </xdr:nvSpPr>
      <xdr:spPr>
        <a:xfrm>
          <a:off x="3746500" y="164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94727</xdr:rowOff>
    </xdr:from>
    <xdr:ext cx="599010" cy="259045"/>
    <xdr:sp macro="" textlink="">
      <xdr:nvSpPr>
        <xdr:cNvPr id="251" name="テキスト ボックス 250"/>
        <xdr:cNvSpPr txBox="1"/>
      </xdr:nvSpPr>
      <xdr:spPr>
        <a:xfrm>
          <a:off x="3497794" y="16211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139,475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9872</xdr:rowOff>
    </xdr:from>
    <xdr:to>
      <xdr:col>4</xdr:col>
      <xdr:colOff>206375</xdr:colOff>
      <xdr:row>96</xdr:row>
      <xdr:rowOff>111472</xdr:rowOff>
    </xdr:to>
    <xdr:sp macro="" textlink="">
      <xdr:nvSpPr>
        <xdr:cNvPr id="252" name="円/楕円 251"/>
        <xdr:cNvSpPr/>
      </xdr:nvSpPr>
      <xdr:spPr>
        <a:xfrm>
          <a:off x="2857500" y="1646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127999</xdr:rowOff>
    </xdr:from>
    <xdr:ext cx="599010" cy="259045"/>
    <xdr:sp macro="" textlink="">
      <xdr:nvSpPr>
        <xdr:cNvPr id="253" name="テキスト ボックス 252"/>
        <xdr:cNvSpPr txBox="1"/>
      </xdr:nvSpPr>
      <xdr:spPr>
        <a:xfrm>
          <a:off x="2608794" y="16244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130,742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70681</xdr:rowOff>
    </xdr:from>
    <xdr:to>
      <xdr:col>3</xdr:col>
      <xdr:colOff>3175</xdr:colOff>
      <xdr:row>97</xdr:row>
      <xdr:rowOff>831</xdr:rowOff>
    </xdr:to>
    <xdr:sp macro="" textlink="">
      <xdr:nvSpPr>
        <xdr:cNvPr id="254" name="円/楕円 253"/>
        <xdr:cNvSpPr/>
      </xdr:nvSpPr>
      <xdr:spPr>
        <a:xfrm>
          <a:off x="1968500" y="1652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17358</xdr:rowOff>
    </xdr:from>
    <xdr:ext cx="599010" cy="259045"/>
    <xdr:sp macro="" textlink="">
      <xdr:nvSpPr>
        <xdr:cNvPr id="255" name="テキスト ボックス 254"/>
        <xdr:cNvSpPr txBox="1"/>
      </xdr:nvSpPr>
      <xdr:spPr>
        <a:xfrm>
          <a:off x="1719794" y="16305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114,782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77786</xdr:rowOff>
    </xdr:from>
    <xdr:to>
      <xdr:col>1</xdr:col>
      <xdr:colOff>485775</xdr:colOff>
      <xdr:row>97</xdr:row>
      <xdr:rowOff>7936</xdr:rowOff>
    </xdr:to>
    <xdr:sp macro="" textlink="">
      <xdr:nvSpPr>
        <xdr:cNvPr id="256" name="円/楕円 255"/>
        <xdr:cNvSpPr/>
      </xdr:nvSpPr>
      <xdr:spPr>
        <a:xfrm>
          <a:off x="1079500" y="1653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95</xdr:row>
      <xdr:rowOff>24463</xdr:rowOff>
    </xdr:from>
    <xdr:ext cx="599010" cy="259045"/>
    <xdr:sp macro="" textlink="">
      <xdr:nvSpPr>
        <xdr:cNvPr id="257" name="テキスト ボックス 256"/>
        <xdr:cNvSpPr txBox="1"/>
      </xdr:nvSpPr>
      <xdr:spPr>
        <a:xfrm>
          <a:off x="830794" y="1631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112,917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43714</xdr:rowOff>
    </xdr:from>
    <xdr:to>
      <xdr:col>15</xdr:col>
      <xdr:colOff>180975</xdr:colOff>
      <xdr:row>39</xdr:row>
      <xdr:rowOff>43777</xdr:rowOff>
    </xdr:to>
    <xdr:cxnSp macro="">
      <xdr:nvCxnSpPr>
        <xdr:cNvPr id="286" name="直線コネクタ 285"/>
        <xdr:cNvCxnSpPr/>
      </xdr:nvCxnSpPr>
      <xdr:spPr>
        <a:xfrm flipV="1">
          <a:off x="9639300" y="6730264"/>
          <a:ext cx="838200" cy="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170705</xdr:rowOff>
    </xdr:from>
    <xdr:ext cx="469744" cy="259045"/>
    <xdr:sp macro="" textlink="">
      <xdr:nvSpPr>
        <xdr:cNvPr id="287" name="労働費平均値テキスト"/>
        <xdr:cNvSpPr txBox="1"/>
      </xdr:nvSpPr>
      <xdr:spPr>
        <a:xfrm>
          <a:off x="105283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43777</xdr:rowOff>
    </xdr:from>
    <xdr:to>
      <xdr:col>14</xdr:col>
      <xdr:colOff>28575</xdr:colOff>
      <xdr:row>39</xdr:row>
      <xdr:rowOff>43777</xdr:rowOff>
    </xdr:to>
    <xdr:cxnSp macro="">
      <xdr:nvCxnSpPr>
        <xdr:cNvPr id="289" name="直線コネクタ 288"/>
        <xdr:cNvCxnSpPr/>
      </xdr:nvCxnSpPr>
      <xdr:spPr>
        <a:xfrm>
          <a:off x="8750300" y="67303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152578</xdr:rowOff>
    </xdr:from>
    <xdr:to>
      <xdr:col>14</xdr:col>
      <xdr:colOff>79375</xdr:colOff>
      <xdr:row>39</xdr:row>
      <xdr:rowOff>82728</xdr:rowOff>
    </xdr:to>
    <xdr:sp macro="" textlink="">
      <xdr:nvSpPr>
        <xdr:cNvPr id="290" name="フローチャート : 判断 289"/>
        <xdr:cNvSpPr/>
      </xdr:nvSpPr>
      <xdr:spPr>
        <a:xfrm>
          <a:off x="9588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99255</xdr:rowOff>
    </xdr:from>
    <xdr:ext cx="378565" cy="259045"/>
    <xdr:sp macro="" textlink="">
      <xdr:nvSpPr>
        <xdr:cNvPr id="291" name="テキスト ボックス 290"/>
        <xdr:cNvSpPr txBox="1"/>
      </xdr:nvSpPr>
      <xdr:spPr>
        <a:xfrm>
          <a:off x="9450017" y="6442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15748</xdr:rowOff>
    </xdr:from>
    <xdr:to>
      <xdr:col>12</xdr:col>
      <xdr:colOff>511175</xdr:colOff>
      <xdr:row>39</xdr:row>
      <xdr:rowOff>43777</xdr:rowOff>
    </xdr:to>
    <xdr:cxnSp macro="">
      <xdr:nvCxnSpPr>
        <xdr:cNvPr id="292" name="直線コネクタ 291"/>
        <xdr:cNvCxnSpPr/>
      </xdr:nvCxnSpPr>
      <xdr:spPr>
        <a:xfrm>
          <a:off x="7861300" y="6702298"/>
          <a:ext cx="889000" cy="2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129502</xdr:rowOff>
    </xdr:from>
    <xdr:to>
      <xdr:col>12</xdr:col>
      <xdr:colOff>561975</xdr:colOff>
      <xdr:row>39</xdr:row>
      <xdr:rowOff>59652</xdr:rowOff>
    </xdr:to>
    <xdr:sp macro="" textlink="">
      <xdr:nvSpPr>
        <xdr:cNvPr id="293" name="フローチャート : 判断 292"/>
        <xdr:cNvSpPr/>
      </xdr:nvSpPr>
      <xdr:spPr>
        <a:xfrm>
          <a:off x="8699500" y="664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76179</xdr:rowOff>
    </xdr:from>
    <xdr:ext cx="469744" cy="259045"/>
    <xdr:sp macro="" textlink="">
      <xdr:nvSpPr>
        <xdr:cNvPr id="294" name="テキスト ボックス 293"/>
        <xdr:cNvSpPr txBox="1"/>
      </xdr:nvSpPr>
      <xdr:spPr>
        <a:xfrm>
          <a:off x="8515427" y="641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15748</xdr:rowOff>
    </xdr:from>
    <xdr:to>
      <xdr:col>11</xdr:col>
      <xdr:colOff>307975</xdr:colOff>
      <xdr:row>39</xdr:row>
      <xdr:rowOff>26543</xdr:rowOff>
    </xdr:to>
    <xdr:cxnSp macro="">
      <xdr:nvCxnSpPr>
        <xdr:cNvPr id="295" name="直線コネクタ 294"/>
        <xdr:cNvCxnSpPr/>
      </xdr:nvCxnSpPr>
      <xdr:spPr>
        <a:xfrm flipV="1">
          <a:off x="6972300" y="6702298"/>
          <a:ext cx="889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110033</xdr:rowOff>
    </xdr:from>
    <xdr:to>
      <xdr:col>11</xdr:col>
      <xdr:colOff>358775</xdr:colOff>
      <xdr:row>39</xdr:row>
      <xdr:rowOff>40183</xdr:rowOff>
    </xdr:to>
    <xdr:sp macro="" textlink="">
      <xdr:nvSpPr>
        <xdr:cNvPr id="296" name="フローチャート : 判断 295"/>
        <xdr:cNvSpPr/>
      </xdr:nvSpPr>
      <xdr:spPr>
        <a:xfrm>
          <a:off x="7810500" y="662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56710</xdr:rowOff>
    </xdr:from>
    <xdr:ext cx="469744" cy="259045"/>
    <xdr:sp macro="" textlink="">
      <xdr:nvSpPr>
        <xdr:cNvPr id="297" name="テキスト ボックス 296"/>
        <xdr:cNvSpPr txBox="1"/>
      </xdr:nvSpPr>
      <xdr:spPr>
        <a:xfrm>
          <a:off x="7626427" y="64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109969</xdr:rowOff>
    </xdr:from>
    <xdr:to>
      <xdr:col>10</xdr:col>
      <xdr:colOff>155575</xdr:colOff>
      <xdr:row>39</xdr:row>
      <xdr:rowOff>40119</xdr:rowOff>
    </xdr:to>
    <xdr:sp macro="" textlink="">
      <xdr:nvSpPr>
        <xdr:cNvPr id="298" name="フローチャート : 判断 297"/>
        <xdr:cNvSpPr/>
      </xdr:nvSpPr>
      <xdr:spPr>
        <a:xfrm>
          <a:off x="6921500" y="662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56646</xdr:rowOff>
    </xdr:from>
    <xdr:ext cx="469744" cy="259045"/>
    <xdr:sp macro="" textlink="">
      <xdr:nvSpPr>
        <xdr:cNvPr id="299" name="テキスト ボックス 298"/>
        <xdr:cNvSpPr txBox="1"/>
      </xdr:nvSpPr>
      <xdr:spPr>
        <a:xfrm>
          <a:off x="6737427" y="6400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164364</xdr:rowOff>
    </xdr:from>
    <xdr:to>
      <xdr:col>15</xdr:col>
      <xdr:colOff>231775</xdr:colOff>
      <xdr:row>39</xdr:row>
      <xdr:rowOff>94514</xdr:rowOff>
    </xdr:to>
    <xdr:sp macro="" textlink="">
      <xdr:nvSpPr>
        <xdr:cNvPr id="305" name="円/楕円 304"/>
        <xdr:cNvSpPr/>
      </xdr:nvSpPr>
      <xdr:spPr>
        <a:xfrm>
          <a:off x="10426700" y="667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126256</xdr:rowOff>
    </xdr:from>
    <xdr:ext cx="313932" cy="259045"/>
    <xdr:sp macro="" textlink="">
      <xdr:nvSpPr>
        <xdr:cNvPr id="306" name="労働費該当値テキスト"/>
        <xdr:cNvSpPr txBox="1"/>
      </xdr:nvSpPr>
      <xdr:spPr>
        <a:xfrm>
          <a:off x="10528300" y="66413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164427</xdr:rowOff>
    </xdr:from>
    <xdr:to>
      <xdr:col>14</xdr:col>
      <xdr:colOff>79375</xdr:colOff>
      <xdr:row>39</xdr:row>
      <xdr:rowOff>94577</xdr:rowOff>
    </xdr:to>
    <xdr:sp macro="" textlink="">
      <xdr:nvSpPr>
        <xdr:cNvPr id="307" name="円/楕円 306"/>
        <xdr:cNvSpPr/>
      </xdr:nvSpPr>
      <xdr:spPr>
        <a:xfrm>
          <a:off x="9588500" y="667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85704</xdr:rowOff>
    </xdr:from>
    <xdr:ext cx="313932" cy="259045"/>
    <xdr:sp macro="" textlink="">
      <xdr:nvSpPr>
        <xdr:cNvPr id="308" name="テキスト ボックス 307"/>
        <xdr:cNvSpPr txBox="1"/>
      </xdr:nvSpPr>
      <xdr:spPr>
        <a:xfrm>
          <a:off x="9482333" y="67722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164427</xdr:rowOff>
    </xdr:from>
    <xdr:to>
      <xdr:col>12</xdr:col>
      <xdr:colOff>561975</xdr:colOff>
      <xdr:row>39</xdr:row>
      <xdr:rowOff>94577</xdr:rowOff>
    </xdr:to>
    <xdr:sp macro="" textlink="">
      <xdr:nvSpPr>
        <xdr:cNvPr id="309" name="円/楕円 308"/>
        <xdr:cNvSpPr/>
      </xdr:nvSpPr>
      <xdr:spPr>
        <a:xfrm>
          <a:off x="8699500" y="667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85704</xdr:rowOff>
    </xdr:from>
    <xdr:ext cx="313932" cy="259045"/>
    <xdr:sp macro="" textlink="">
      <xdr:nvSpPr>
        <xdr:cNvPr id="310" name="テキスト ボックス 309"/>
        <xdr:cNvSpPr txBox="1"/>
      </xdr:nvSpPr>
      <xdr:spPr>
        <a:xfrm>
          <a:off x="8593333" y="67722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136398</xdr:rowOff>
    </xdr:from>
    <xdr:to>
      <xdr:col>11</xdr:col>
      <xdr:colOff>358775</xdr:colOff>
      <xdr:row>39</xdr:row>
      <xdr:rowOff>66548</xdr:rowOff>
    </xdr:to>
    <xdr:sp macro="" textlink="">
      <xdr:nvSpPr>
        <xdr:cNvPr id="311" name="円/楕円 310"/>
        <xdr:cNvSpPr/>
      </xdr:nvSpPr>
      <xdr:spPr>
        <a:xfrm>
          <a:off x="7810500" y="665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57675</xdr:rowOff>
    </xdr:from>
    <xdr:ext cx="469744" cy="259045"/>
    <xdr:sp macro="" textlink="">
      <xdr:nvSpPr>
        <xdr:cNvPr id="312" name="テキスト ボックス 311"/>
        <xdr:cNvSpPr txBox="1"/>
      </xdr:nvSpPr>
      <xdr:spPr>
        <a:xfrm>
          <a:off x="7626427" y="674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147193</xdr:rowOff>
    </xdr:from>
    <xdr:to>
      <xdr:col>10</xdr:col>
      <xdr:colOff>155575</xdr:colOff>
      <xdr:row>39</xdr:row>
      <xdr:rowOff>77343</xdr:rowOff>
    </xdr:to>
    <xdr:sp macro="" textlink="">
      <xdr:nvSpPr>
        <xdr:cNvPr id="313" name="円/楕円 312"/>
        <xdr:cNvSpPr/>
      </xdr:nvSpPr>
      <xdr:spPr>
        <a:xfrm>
          <a:off x="6921500" y="666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68470</xdr:rowOff>
    </xdr:from>
    <xdr:ext cx="469744" cy="259045"/>
    <xdr:sp macro="" textlink="">
      <xdr:nvSpPr>
        <xdr:cNvPr id="314" name="テキスト ボックス 313"/>
        <xdr:cNvSpPr txBox="1"/>
      </xdr:nvSpPr>
      <xdr:spPr>
        <a:xfrm>
          <a:off x="6737427" y="6755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24,845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68599</xdr:rowOff>
    </xdr:from>
    <xdr:to>
      <xdr:col>15</xdr:col>
      <xdr:colOff>180975</xdr:colOff>
      <xdr:row>58</xdr:row>
      <xdr:rowOff>132181</xdr:rowOff>
    </xdr:to>
    <xdr:cxnSp macro="">
      <xdr:nvCxnSpPr>
        <xdr:cNvPr id="343" name="直線コネクタ 342"/>
        <xdr:cNvCxnSpPr/>
      </xdr:nvCxnSpPr>
      <xdr:spPr>
        <a:xfrm>
          <a:off x="9639300" y="10012699"/>
          <a:ext cx="838200" cy="6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78618</xdr:rowOff>
    </xdr:from>
    <xdr:ext cx="599010" cy="259045"/>
    <xdr:sp macro="" textlink="">
      <xdr:nvSpPr>
        <xdr:cNvPr id="344" name="農林水産業費平均値テキスト"/>
        <xdr:cNvSpPr txBox="1"/>
      </xdr:nvSpPr>
      <xdr:spPr>
        <a:xfrm>
          <a:off x="10528300" y="10022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68599</xdr:rowOff>
    </xdr:from>
    <xdr:to>
      <xdr:col>14</xdr:col>
      <xdr:colOff>28575</xdr:colOff>
      <xdr:row>58</xdr:row>
      <xdr:rowOff>167463</xdr:rowOff>
    </xdr:to>
    <xdr:cxnSp macro="">
      <xdr:nvCxnSpPr>
        <xdr:cNvPr id="346" name="直線コネクタ 345"/>
        <xdr:cNvCxnSpPr/>
      </xdr:nvCxnSpPr>
      <xdr:spPr>
        <a:xfrm flipV="1">
          <a:off x="8750300" y="10012699"/>
          <a:ext cx="889000" cy="9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105577</xdr:rowOff>
    </xdr:from>
    <xdr:to>
      <xdr:col>14</xdr:col>
      <xdr:colOff>79375</xdr:colOff>
      <xdr:row>59</xdr:row>
      <xdr:rowOff>35727</xdr:rowOff>
    </xdr:to>
    <xdr:sp macro="" textlink="">
      <xdr:nvSpPr>
        <xdr:cNvPr id="347" name="フローチャート : 判断 346"/>
        <xdr:cNvSpPr/>
      </xdr:nvSpPr>
      <xdr:spPr>
        <a:xfrm>
          <a:off x="9588500" y="100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26854</xdr:rowOff>
    </xdr:from>
    <xdr:ext cx="599010" cy="259045"/>
    <xdr:sp macro="" textlink="">
      <xdr:nvSpPr>
        <xdr:cNvPr id="348" name="テキスト ボックス 347"/>
        <xdr:cNvSpPr txBox="1"/>
      </xdr:nvSpPr>
      <xdr:spPr>
        <a:xfrm>
          <a:off x="9339794" y="10142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166343</xdr:rowOff>
    </xdr:from>
    <xdr:to>
      <xdr:col>12</xdr:col>
      <xdr:colOff>511175</xdr:colOff>
      <xdr:row>58</xdr:row>
      <xdr:rowOff>167463</xdr:rowOff>
    </xdr:to>
    <xdr:cxnSp macro="">
      <xdr:nvCxnSpPr>
        <xdr:cNvPr id="349" name="直線コネクタ 348"/>
        <xdr:cNvCxnSpPr/>
      </xdr:nvCxnSpPr>
      <xdr:spPr>
        <a:xfrm>
          <a:off x="7861300" y="10110443"/>
          <a:ext cx="889000" cy="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100042</xdr:rowOff>
    </xdr:from>
    <xdr:to>
      <xdr:col>12</xdr:col>
      <xdr:colOff>561975</xdr:colOff>
      <xdr:row>59</xdr:row>
      <xdr:rowOff>30192</xdr:rowOff>
    </xdr:to>
    <xdr:sp macro="" textlink="">
      <xdr:nvSpPr>
        <xdr:cNvPr id="350" name="フローチャート : 判断 349"/>
        <xdr:cNvSpPr/>
      </xdr:nvSpPr>
      <xdr:spPr>
        <a:xfrm>
          <a:off x="8699500" y="1004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46719</xdr:rowOff>
    </xdr:from>
    <xdr:ext cx="599010" cy="259045"/>
    <xdr:sp macro="" textlink="">
      <xdr:nvSpPr>
        <xdr:cNvPr id="351" name="テキスト ボックス 350"/>
        <xdr:cNvSpPr txBox="1"/>
      </xdr:nvSpPr>
      <xdr:spPr>
        <a:xfrm>
          <a:off x="8450794" y="981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164902</xdr:rowOff>
    </xdr:from>
    <xdr:to>
      <xdr:col>11</xdr:col>
      <xdr:colOff>307975</xdr:colOff>
      <xdr:row>58</xdr:row>
      <xdr:rowOff>166343</xdr:rowOff>
    </xdr:to>
    <xdr:cxnSp macro="">
      <xdr:nvCxnSpPr>
        <xdr:cNvPr id="352" name="直線コネクタ 351"/>
        <xdr:cNvCxnSpPr/>
      </xdr:nvCxnSpPr>
      <xdr:spPr>
        <a:xfrm>
          <a:off x="6972300" y="10109002"/>
          <a:ext cx="889000" cy="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98088</xdr:rowOff>
    </xdr:from>
    <xdr:to>
      <xdr:col>11</xdr:col>
      <xdr:colOff>358775</xdr:colOff>
      <xdr:row>59</xdr:row>
      <xdr:rowOff>28238</xdr:rowOff>
    </xdr:to>
    <xdr:sp macro="" textlink="">
      <xdr:nvSpPr>
        <xdr:cNvPr id="353" name="フローチャート : 判断 352"/>
        <xdr:cNvSpPr/>
      </xdr:nvSpPr>
      <xdr:spPr>
        <a:xfrm>
          <a:off x="7810500" y="1004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44765</xdr:rowOff>
    </xdr:from>
    <xdr:ext cx="599010" cy="259045"/>
    <xdr:sp macro="" textlink="">
      <xdr:nvSpPr>
        <xdr:cNvPr id="354" name="テキスト ボックス 353"/>
        <xdr:cNvSpPr txBox="1"/>
      </xdr:nvSpPr>
      <xdr:spPr>
        <a:xfrm>
          <a:off x="7561794" y="9817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110076</xdr:rowOff>
    </xdr:from>
    <xdr:to>
      <xdr:col>10</xdr:col>
      <xdr:colOff>155575</xdr:colOff>
      <xdr:row>59</xdr:row>
      <xdr:rowOff>40226</xdr:rowOff>
    </xdr:to>
    <xdr:sp macro="" textlink="">
      <xdr:nvSpPr>
        <xdr:cNvPr id="355" name="フローチャート : 判断 354"/>
        <xdr:cNvSpPr/>
      </xdr:nvSpPr>
      <xdr:spPr>
        <a:xfrm>
          <a:off x="6921500" y="100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56753</xdr:rowOff>
    </xdr:from>
    <xdr:ext cx="599010" cy="259045"/>
    <xdr:sp macro="" textlink="">
      <xdr:nvSpPr>
        <xdr:cNvPr id="356" name="テキスト ボックス 355"/>
        <xdr:cNvSpPr txBox="1"/>
      </xdr:nvSpPr>
      <xdr:spPr>
        <a:xfrm>
          <a:off x="6672794" y="9829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81381</xdr:rowOff>
    </xdr:from>
    <xdr:to>
      <xdr:col>15</xdr:col>
      <xdr:colOff>231775</xdr:colOff>
      <xdr:row>59</xdr:row>
      <xdr:rowOff>11531</xdr:rowOff>
    </xdr:to>
    <xdr:sp macro="" textlink="">
      <xdr:nvSpPr>
        <xdr:cNvPr id="362" name="円/楕円 361"/>
        <xdr:cNvSpPr/>
      </xdr:nvSpPr>
      <xdr:spPr>
        <a:xfrm>
          <a:off x="10426700" y="1002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40758</xdr:rowOff>
    </xdr:from>
    <xdr:ext cx="599010" cy="259045"/>
    <xdr:sp macro="" textlink="">
      <xdr:nvSpPr>
        <xdr:cNvPr id="363" name="農林水産業費該当値テキスト"/>
        <xdr:cNvSpPr txBox="1"/>
      </xdr:nvSpPr>
      <xdr:spPr>
        <a:xfrm>
          <a:off x="10528300" y="9813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219,735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17799</xdr:rowOff>
    </xdr:from>
    <xdr:to>
      <xdr:col>14</xdr:col>
      <xdr:colOff>79375</xdr:colOff>
      <xdr:row>58</xdr:row>
      <xdr:rowOff>119399</xdr:rowOff>
    </xdr:to>
    <xdr:sp macro="" textlink="">
      <xdr:nvSpPr>
        <xdr:cNvPr id="364" name="円/楕円 363"/>
        <xdr:cNvSpPr/>
      </xdr:nvSpPr>
      <xdr:spPr>
        <a:xfrm>
          <a:off x="9588500" y="996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135926</xdr:rowOff>
    </xdr:from>
    <xdr:ext cx="599010" cy="259045"/>
    <xdr:sp macro="" textlink="">
      <xdr:nvSpPr>
        <xdr:cNvPr id="365" name="テキスト ボックス 364"/>
        <xdr:cNvSpPr txBox="1"/>
      </xdr:nvSpPr>
      <xdr:spPr>
        <a:xfrm>
          <a:off x="9339794" y="9737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386,617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116663</xdr:rowOff>
    </xdr:from>
    <xdr:to>
      <xdr:col>12</xdr:col>
      <xdr:colOff>561975</xdr:colOff>
      <xdr:row>59</xdr:row>
      <xdr:rowOff>46813</xdr:rowOff>
    </xdr:to>
    <xdr:sp macro="" textlink="">
      <xdr:nvSpPr>
        <xdr:cNvPr id="366" name="円/楕円 365"/>
        <xdr:cNvSpPr/>
      </xdr:nvSpPr>
      <xdr:spPr>
        <a:xfrm>
          <a:off x="8699500" y="1006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37940</xdr:rowOff>
    </xdr:from>
    <xdr:ext cx="599010" cy="259045"/>
    <xdr:sp macro="" textlink="">
      <xdr:nvSpPr>
        <xdr:cNvPr id="367" name="テキスト ボックス 366"/>
        <xdr:cNvSpPr txBox="1"/>
      </xdr:nvSpPr>
      <xdr:spPr>
        <a:xfrm>
          <a:off x="8450794" y="1015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127,131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115543</xdr:rowOff>
    </xdr:from>
    <xdr:to>
      <xdr:col>11</xdr:col>
      <xdr:colOff>358775</xdr:colOff>
      <xdr:row>59</xdr:row>
      <xdr:rowOff>45693</xdr:rowOff>
    </xdr:to>
    <xdr:sp macro="" textlink="">
      <xdr:nvSpPr>
        <xdr:cNvPr id="368" name="円/楕円 367"/>
        <xdr:cNvSpPr/>
      </xdr:nvSpPr>
      <xdr:spPr>
        <a:xfrm>
          <a:off x="7810500" y="1005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36820</xdr:rowOff>
    </xdr:from>
    <xdr:ext cx="599010" cy="259045"/>
    <xdr:sp macro="" textlink="">
      <xdr:nvSpPr>
        <xdr:cNvPr id="369" name="テキスト ボックス 368"/>
        <xdr:cNvSpPr txBox="1"/>
      </xdr:nvSpPr>
      <xdr:spPr>
        <a:xfrm>
          <a:off x="7561794" y="10152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130,069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114102</xdr:rowOff>
    </xdr:from>
    <xdr:to>
      <xdr:col>10</xdr:col>
      <xdr:colOff>155575</xdr:colOff>
      <xdr:row>59</xdr:row>
      <xdr:rowOff>44252</xdr:rowOff>
    </xdr:to>
    <xdr:sp macro="" textlink="">
      <xdr:nvSpPr>
        <xdr:cNvPr id="370" name="円/楕円 369"/>
        <xdr:cNvSpPr/>
      </xdr:nvSpPr>
      <xdr:spPr>
        <a:xfrm>
          <a:off x="6921500" y="1005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35379</xdr:rowOff>
    </xdr:from>
    <xdr:ext cx="599010" cy="259045"/>
    <xdr:sp macro="" textlink="">
      <xdr:nvSpPr>
        <xdr:cNvPr id="371" name="テキスト ボックス 370"/>
        <xdr:cNvSpPr txBox="1"/>
      </xdr:nvSpPr>
      <xdr:spPr>
        <a:xfrm>
          <a:off x="6672794" y="10150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133,852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133445</xdr:rowOff>
    </xdr:from>
    <xdr:to>
      <xdr:col>15</xdr:col>
      <xdr:colOff>180975</xdr:colOff>
      <xdr:row>78</xdr:row>
      <xdr:rowOff>135609</xdr:rowOff>
    </xdr:to>
    <xdr:cxnSp macro="">
      <xdr:nvCxnSpPr>
        <xdr:cNvPr id="400" name="直線コネクタ 399"/>
        <xdr:cNvCxnSpPr/>
      </xdr:nvCxnSpPr>
      <xdr:spPr>
        <a:xfrm>
          <a:off x="9639300" y="13506545"/>
          <a:ext cx="838200" cy="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14219</xdr:rowOff>
    </xdr:from>
    <xdr:ext cx="534377" cy="259045"/>
    <xdr:sp macro="" textlink="">
      <xdr:nvSpPr>
        <xdr:cNvPr id="401" name="商工費平均値テキスト"/>
        <xdr:cNvSpPr txBox="1"/>
      </xdr:nvSpPr>
      <xdr:spPr>
        <a:xfrm>
          <a:off x="10528300" y="13215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133445</xdr:rowOff>
    </xdr:from>
    <xdr:to>
      <xdr:col>14</xdr:col>
      <xdr:colOff>28575</xdr:colOff>
      <xdr:row>78</xdr:row>
      <xdr:rowOff>169849</xdr:rowOff>
    </xdr:to>
    <xdr:cxnSp macro="">
      <xdr:nvCxnSpPr>
        <xdr:cNvPr id="403" name="直線コネクタ 402"/>
        <xdr:cNvCxnSpPr/>
      </xdr:nvCxnSpPr>
      <xdr:spPr>
        <a:xfrm flipV="1">
          <a:off x="8750300" y="13506545"/>
          <a:ext cx="889000" cy="3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152958</xdr:rowOff>
    </xdr:from>
    <xdr:to>
      <xdr:col>14</xdr:col>
      <xdr:colOff>79375</xdr:colOff>
      <xdr:row>78</xdr:row>
      <xdr:rowOff>83108</xdr:rowOff>
    </xdr:to>
    <xdr:sp macro="" textlink="">
      <xdr:nvSpPr>
        <xdr:cNvPr id="404" name="フローチャート : 判断 403"/>
        <xdr:cNvSpPr/>
      </xdr:nvSpPr>
      <xdr:spPr>
        <a:xfrm>
          <a:off x="9588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99635</xdr:rowOff>
    </xdr:from>
    <xdr:ext cx="534377" cy="259045"/>
    <xdr:sp macro="" textlink="">
      <xdr:nvSpPr>
        <xdr:cNvPr id="405" name="テキスト ボックス 404"/>
        <xdr:cNvSpPr txBox="1"/>
      </xdr:nvSpPr>
      <xdr:spPr>
        <a:xfrm>
          <a:off x="9372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167140</xdr:rowOff>
    </xdr:from>
    <xdr:to>
      <xdr:col>12</xdr:col>
      <xdr:colOff>511175</xdr:colOff>
      <xdr:row>78</xdr:row>
      <xdr:rowOff>169849</xdr:rowOff>
    </xdr:to>
    <xdr:cxnSp macro="">
      <xdr:nvCxnSpPr>
        <xdr:cNvPr id="406" name="直線コネクタ 405"/>
        <xdr:cNvCxnSpPr/>
      </xdr:nvCxnSpPr>
      <xdr:spPr>
        <a:xfrm>
          <a:off x="7861300" y="13540240"/>
          <a:ext cx="889000" cy="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154767</xdr:rowOff>
    </xdr:from>
    <xdr:to>
      <xdr:col>12</xdr:col>
      <xdr:colOff>561975</xdr:colOff>
      <xdr:row>78</xdr:row>
      <xdr:rowOff>84917</xdr:rowOff>
    </xdr:to>
    <xdr:sp macro="" textlink="">
      <xdr:nvSpPr>
        <xdr:cNvPr id="407" name="フローチャート : 判断 406"/>
        <xdr:cNvSpPr/>
      </xdr:nvSpPr>
      <xdr:spPr>
        <a:xfrm>
          <a:off x="8699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101444</xdr:rowOff>
    </xdr:from>
    <xdr:ext cx="534377" cy="259045"/>
    <xdr:sp macro="" textlink="">
      <xdr:nvSpPr>
        <xdr:cNvPr id="408" name="テキスト ボックス 407"/>
        <xdr:cNvSpPr txBox="1"/>
      </xdr:nvSpPr>
      <xdr:spPr>
        <a:xfrm>
          <a:off x="8483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167140</xdr:rowOff>
    </xdr:from>
    <xdr:to>
      <xdr:col>11</xdr:col>
      <xdr:colOff>307975</xdr:colOff>
      <xdr:row>79</xdr:row>
      <xdr:rowOff>6711</xdr:rowOff>
    </xdr:to>
    <xdr:cxnSp macro="">
      <xdr:nvCxnSpPr>
        <xdr:cNvPr id="409" name="直線コネクタ 408"/>
        <xdr:cNvCxnSpPr/>
      </xdr:nvCxnSpPr>
      <xdr:spPr>
        <a:xfrm flipV="1">
          <a:off x="6972300" y="13540240"/>
          <a:ext cx="889000" cy="1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156341</xdr:rowOff>
    </xdr:from>
    <xdr:to>
      <xdr:col>11</xdr:col>
      <xdr:colOff>358775</xdr:colOff>
      <xdr:row>78</xdr:row>
      <xdr:rowOff>86491</xdr:rowOff>
    </xdr:to>
    <xdr:sp macro="" textlink="">
      <xdr:nvSpPr>
        <xdr:cNvPr id="410" name="フローチャート : 判断 409"/>
        <xdr:cNvSpPr/>
      </xdr:nvSpPr>
      <xdr:spPr>
        <a:xfrm>
          <a:off x="7810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103018</xdr:rowOff>
    </xdr:from>
    <xdr:ext cx="534377" cy="259045"/>
    <xdr:sp macro="" textlink="">
      <xdr:nvSpPr>
        <xdr:cNvPr id="411" name="テキスト ボックス 410"/>
        <xdr:cNvSpPr txBox="1"/>
      </xdr:nvSpPr>
      <xdr:spPr>
        <a:xfrm>
          <a:off x="7594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21120</xdr:rowOff>
    </xdr:from>
    <xdr:to>
      <xdr:col>10</xdr:col>
      <xdr:colOff>155575</xdr:colOff>
      <xdr:row>78</xdr:row>
      <xdr:rowOff>122720</xdr:rowOff>
    </xdr:to>
    <xdr:sp macro="" textlink="">
      <xdr:nvSpPr>
        <xdr:cNvPr id="412" name="フローチャート : 判断 411"/>
        <xdr:cNvSpPr/>
      </xdr:nvSpPr>
      <xdr:spPr>
        <a:xfrm>
          <a:off x="6921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139247</xdr:rowOff>
    </xdr:from>
    <xdr:ext cx="534377" cy="259045"/>
    <xdr:sp macro="" textlink="">
      <xdr:nvSpPr>
        <xdr:cNvPr id="413" name="テキスト ボックス 412"/>
        <xdr:cNvSpPr txBox="1"/>
      </xdr:nvSpPr>
      <xdr:spPr>
        <a:xfrm>
          <a:off x="6705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84809</xdr:rowOff>
    </xdr:from>
    <xdr:to>
      <xdr:col>15</xdr:col>
      <xdr:colOff>231775</xdr:colOff>
      <xdr:row>79</xdr:row>
      <xdr:rowOff>14959</xdr:rowOff>
    </xdr:to>
    <xdr:sp macro="" textlink="">
      <xdr:nvSpPr>
        <xdr:cNvPr id="419" name="円/楕円 418"/>
        <xdr:cNvSpPr/>
      </xdr:nvSpPr>
      <xdr:spPr>
        <a:xfrm>
          <a:off x="10426700" y="1345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171186</xdr:rowOff>
    </xdr:from>
    <xdr:ext cx="534377" cy="259045"/>
    <xdr:sp macro="" textlink="">
      <xdr:nvSpPr>
        <xdr:cNvPr id="420" name="商工費該当値テキスト"/>
        <xdr:cNvSpPr txBox="1"/>
      </xdr:nvSpPr>
      <xdr:spPr>
        <a:xfrm>
          <a:off x="10528300" y="1337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21,074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82645</xdr:rowOff>
    </xdr:from>
    <xdr:to>
      <xdr:col>14</xdr:col>
      <xdr:colOff>79375</xdr:colOff>
      <xdr:row>79</xdr:row>
      <xdr:rowOff>12795</xdr:rowOff>
    </xdr:to>
    <xdr:sp macro="" textlink="">
      <xdr:nvSpPr>
        <xdr:cNvPr id="421" name="円/楕円 420"/>
        <xdr:cNvSpPr/>
      </xdr:nvSpPr>
      <xdr:spPr>
        <a:xfrm>
          <a:off x="9588500" y="1345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3922</xdr:rowOff>
    </xdr:from>
    <xdr:ext cx="534377" cy="259045"/>
    <xdr:sp macro="" textlink="">
      <xdr:nvSpPr>
        <xdr:cNvPr id="422" name="テキスト ボックス 421"/>
        <xdr:cNvSpPr txBox="1"/>
      </xdr:nvSpPr>
      <xdr:spPr>
        <a:xfrm>
          <a:off x="9372111" y="1354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21,642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119049</xdr:rowOff>
    </xdr:from>
    <xdr:to>
      <xdr:col>12</xdr:col>
      <xdr:colOff>561975</xdr:colOff>
      <xdr:row>79</xdr:row>
      <xdr:rowOff>49199</xdr:rowOff>
    </xdr:to>
    <xdr:sp macro="" textlink="">
      <xdr:nvSpPr>
        <xdr:cNvPr id="423" name="円/楕円 422"/>
        <xdr:cNvSpPr/>
      </xdr:nvSpPr>
      <xdr:spPr>
        <a:xfrm>
          <a:off x="8699500" y="1349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40326</xdr:rowOff>
    </xdr:from>
    <xdr:ext cx="534377" cy="259045"/>
    <xdr:sp macro="" textlink="">
      <xdr:nvSpPr>
        <xdr:cNvPr id="424" name="テキスト ボックス 423"/>
        <xdr:cNvSpPr txBox="1"/>
      </xdr:nvSpPr>
      <xdr:spPr>
        <a:xfrm>
          <a:off x="8483111" y="1358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12,087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116340</xdr:rowOff>
    </xdr:from>
    <xdr:to>
      <xdr:col>11</xdr:col>
      <xdr:colOff>358775</xdr:colOff>
      <xdr:row>79</xdr:row>
      <xdr:rowOff>46490</xdr:rowOff>
    </xdr:to>
    <xdr:sp macro="" textlink="">
      <xdr:nvSpPr>
        <xdr:cNvPr id="425" name="円/楕円 424"/>
        <xdr:cNvSpPr/>
      </xdr:nvSpPr>
      <xdr:spPr>
        <a:xfrm>
          <a:off x="7810500" y="1348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37617</xdr:rowOff>
    </xdr:from>
    <xdr:ext cx="534377" cy="259045"/>
    <xdr:sp macro="" textlink="">
      <xdr:nvSpPr>
        <xdr:cNvPr id="426" name="テキスト ボックス 425"/>
        <xdr:cNvSpPr txBox="1"/>
      </xdr:nvSpPr>
      <xdr:spPr>
        <a:xfrm>
          <a:off x="7594111" y="1358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12,798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127361</xdr:rowOff>
    </xdr:from>
    <xdr:to>
      <xdr:col>10</xdr:col>
      <xdr:colOff>155575</xdr:colOff>
      <xdr:row>79</xdr:row>
      <xdr:rowOff>57511</xdr:rowOff>
    </xdr:to>
    <xdr:sp macro="" textlink="">
      <xdr:nvSpPr>
        <xdr:cNvPr id="427" name="円/楕円 426"/>
        <xdr:cNvSpPr/>
      </xdr:nvSpPr>
      <xdr:spPr>
        <a:xfrm>
          <a:off x="6921500" y="1350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48638</xdr:rowOff>
    </xdr:from>
    <xdr:ext cx="469744" cy="259045"/>
    <xdr:sp macro="" textlink="">
      <xdr:nvSpPr>
        <xdr:cNvPr id="428" name="テキスト ボックス 427"/>
        <xdr:cNvSpPr txBox="1"/>
      </xdr:nvSpPr>
      <xdr:spPr>
        <a:xfrm>
          <a:off x="6737427" y="135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61905</xdr:rowOff>
    </xdr:from>
    <xdr:to>
      <xdr:col>15</xdr:col>
      <xdr:colOff>180975</xdr:colOff>
      <xdr:row>98</xdr:row>
      <xdr:rowOff>66219</xdr:rowOff>
    </xdr:to>
    <xdr:cxnSp macro="">
      <xdr:nvCxnSpPr>
        <xdr:cNvPr id="455" name="直線コネクタ 454"/>
        <xdr:cNvCxnSpPr/>
      </xdr:nvCxnSpPr>
      <xdr:spPr>
        <a:xfrm>
          <a:off x="9639300" y="16864005"/>
          <a:ext cx="838200" cy="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170614</xdr:rowOff>
    </xdr:from>
    <xdr:ext cx="599010" cy="259045"/>
    <xdr:sp macro="" textlink="">
      <xdr:nvSpPr>
        <xdr:cNvPr id="456" name="土木費平均値テキスト"/>
        <xdr:cNvSpPr txBox="1"/>
      </xdr:nvSpPr>
      <xdr:spPr>
        <a:xfrm>
          <a:off x="10528300" y="16801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61905</xdr:rowOff>
    </xdr:from>
    <xdr:to>
      <xdr:col>14</xdr:col>
      <xdr:colOff>28575</xdr:colOff>
      <xdr:row>98</xdr:row>
      <xdr:rowOff>63320</xdr:rowOff>
    </xdr:to>
    <xdr:cxnSp macro="">
      <xdr:nvCxnSpPr>
        <xdr:cNvPr id="458" name="直線コネクタ 457"/>
        <xdr:cNvCxnSpPr/>
      </xdr:nvCxnSpPr>
      <xdr:spPr>
        <a:xfrm flipV="1">
          <a:off x="8750300" y="16864005"/>
          <a:ext cx="889000" cy="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27366</xdr:rowOff>
    </xdr:from>
    <xdr:to>
      <xdr:col>14</xdr:col>
      <xdr:colOff>79375</xdr:colOff>
      <xdr:row>98</xdr:row>
      <xdr:rowOff>128966</xdr:rowOff>
    </xdr:to>
    <xdr:sp macro="" textlink="">
      <xdr:nvSpPr>
        <xdr:cNvPr id="459" name="フローチャート : 判断 458"/>
        <xdr:cNvSpPr/>
      </xdr:nvSpPr>
      <xdr:spPr>
        <a:xfrm>
          <a:off x="95885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120093</xdr:rowOff>
    </xdr:from>
    <xdr:ext cx="599010" cy="259045"/>
    <xdr:sp macro="" textlink="">
      <xdr:nvSpPr>
        <xdr:cNvPr id="460" name="テキスト ボックス 459"/>
        <xdr:cNvSpPr txBox="1"/>
      </xdr:nvSpPr>
      <xdr:spPr>
        <a:xfrm>
          <a:off x="9339794" y="16922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63320</xdr:rowOff>
    </xdr:from>
    <xdr:to>
      <xdr:col>12</xdr:col>
      <xdr:colOff>511175</xdr:colOff>
      <xdr:row>98</xdr:row>
      <xdr:rowOff>87475</xdr:rowOff>
    </xdr:to>
    <xdr:cxnSp macro="">
      <xdr:nvCxnSpPr>
        <xdr:cNvPr id="461" name="直線コネクタ 460"/>
        <xdr:cNvCxnSpPr/>
      </xdr:nvCxnSpPr>
      <xdr:spPr>
        <a:xfrm flipV="1">
          <a:off x="7861300" y="16865420"/>
          <a:ext cx="889000" cy="2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15184</xdr:rowOff>
    </xdr:from>
    <xdr:to>
      <xdr:col>12</xdr:col>
      <xdr:colOff>561975</xdr:colOff>
      <xdr:row>98</xdr:row>
      <xdr:rowOff>116784</xdr:rowOff>
    </xdr:to>
    <xdr:sp macro="" textlink="">
      <xdr:nvSpPr>
        <xdr:cNvPr id="462" name="フローチャート : 判断 461"/>
        <xdr:cNvSpPr/>
      </xdr:nvSpPr>
      <xdr:spPr>
        <a:xfrm>
          <a:off x="8699500" y="168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107911</xdr:rowOff>
    </xdr:from>
    <xdr:ext cx="599010" cy="259045"/>
    <xdr:sp macro="" textlink="">
      <xdr:nvSpPr>
        <xdr:cNvPr id="463" name="テキスト ボックス 462"/>
        <xdr:cNvSpPr txBox="1"/>
      </xdr:nvSpPr>
      <xdr:spPr>
        <a:xfrm>
          <a:off x="8450794" y="16910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87171</xdr:rowOff>
    </xdr:from>
    <xdr:to>
      <xdr:col>11</xdr:col>
      <xdr:colOff>307975</xdr:colOff>
      <xdr:row>98</xdr:row>
      <xdr:rowOff>87475</xdr:rowOff>
    </xdr:to>
    <xdr:cxnSp macro="">
      <xdr:nvCxnSpPr>
        <xdr:cNvPr id="464" name="直線コネクタ 463"/>
        <xdr:cNvCxnSpPr/>
      </xdr:nvCxnSpPr>
      <xdr:spPr>
        <a:xfrm>
          <a:off x="6972300" y="16889271"/>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25040</xdr:rowOff>
    </xdr:from>
    <xdr:to>
      <xdr:col>11</xdr:col>
      <xdr:colOff>358775</xdr:colOff>
      <xdr:row>98</xdr:row>
      <xdr:rowOff>126640</xdr:rowOff>
    </xdr:to>
    <xdr:sp macro="" textlink="">
      <xdr:nvSpPr>
        <xdr:cNvPr id="465" name="フローチャート : 判断 464"/>
        <xdr:cNvSpPr/>
      </xdr:nvSpPr>
      <xdr:spPr>
        <a:xfrm>
          <a:off x="7810500" y="168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143167</xdr:rowOff>
    </xdr:from>
    <xdr:ext cx="599010" cy="259045"/>
    <xdr:sp macro="" textlink="">
      <xdr:nvSpPr>
        <xdr:cNvPr id="466" name="テキスト ボックス 465"/>
        <xdr:cNvSpPr txBox="1"/>
      </xdr:nvSpPr>
      <xdr:spPr>
        <a:xfrm>
          <a:off x="7561794" y="1660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36378</xdr:rowOff>
    </xdr:from>
    <xdr:to>
      <xdr:col>10</xdr:col>
      <xdr:colOff>155575</xdr:colOff>
      <xdr:row>98</xdr:row>
      <xdr:rowOff>137978</xdr:rowOff>
    </xdr:to>
    <xdr:sp macro="" textlink="">
      <xdr:nvSpPr>
        <xdr:cNvPr id="467" name="フローチャート : 判断 466"/>
        <xdr:cNvSpPr/>
      </xdr:nvSpPr>
      <xdr:spPr>
        <a:xfrm>
          <a:off x="6921500" y="1683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129105</xdr:rowOff>
    </xdr:from>
    <xdr:ext cx="599010" cy="259045"/>
    <xdr:sp macro="" textlink="">
      <xdr:nvSpPr>
        <xdr:cNvPr id="468" name="テキスト ボックス 467"/>
        <xdr:cNvSpPr txBox="1"/>
      </xdr:nvSpPr>
      <xdr:spPr>
        <a:xfrm>
          <a:off x="6672794" y="16931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15419</xdr:rowOff>
    </xdr:from>
    <xdr:to>
      <xdr:col>15</xdr:col>
      <xdr:colOff>231775</xdr:colOff>
      <xdr:row>98</xdr:row>
      <xdr:rowOff>117019</xdr:rowOff>
    </xdr:to>
    <xdr:sp macro="" textlink="">
      <xdr:nvSpPr>
        <xdr:cNvPr id="474" name="円/楕円 473"/>
        <xdr:cNvSpPr/>
      </xdr:nvSpPr>
      <xdr:spPr>
        <a:xfrm>
          <a:off x="10426700" y="1681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146246</xdr:rowOff>
    </xdr:from>
    <xdr:ext cx="599010" cy="259045"/>
    <xdr:sp macro="" textlink="">
      <xdr:nvSpPr>
        <xdr:cNvPr id="475" name="土木費該当値テキスト"/>
        <xdr:cNvSpPr txBox="1"/>
      </xdr:nvSpPr>
      <xdr:spPr>
        <a:xfrm>
          <a:off x="10528300" y="1660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160,720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11105</xdr:rowOff>
    </xdr:from>
    <xdr:to>
      <xdr:col>14</xdr:col>
      <xdr:colOff>79375</xdr:colOff>
      <xdr:row>98</xdr:row>
      <xdr:rowOff>112705</xdr:rowOff>
    </xdr:to>
    <xdr:sp macro="" textlink="">
      <xdr:nvSpPr>
        <xdr:cNvPr id="476" name="円/楕円 475"/>
        <xdr:cNvSpPr/>
      </xdr:nvSpPr>
      <xdr:spPr>
        <a:xfrm>
          <a:off x="9588500" y="1681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129232</xdr:rowOff>
    </xdr:from>
    <xdr:ext cx="599010" cy="259045"/>
    <xdr:sp macro="" textlink="">
      <xdr:nvSpPr>
        <xdr:cNvPr id="477" name="テキスト ボックス 476"/>
        <xdr:cNvSpPr txBox="1"/>
      </xdr:nvSpPr>
      <xdr:spPr>
        <a:xfrm>
          <a:off x="9339794" y="16588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170,157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12520</xdr:rowOff>
    </xdr:from>
    <xdr:to>
      <xdr:col>12</xdr:col>
      <xdr:colOff>561975</xdr:colOff>
      <xdr:row>98</xdr:row>
      <xdr:rowOff>114120</xdr:rowOff>
    </xdr:to>
    <xdr:sp macro="" textlink="">
      <xdr:nvSpPr>
        <xdr:cNvPr id="478" name="円/楕円 477"/>
        <xdr:cNvSpPr/>
      </xdr:nvSpPr>
      <xdr:spPr>
        <a:xfrm>
          <a:off x="8699500" y="1681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130647</xdr:rowOff>
    </xdr:from>
    <xdr:ext cx="599010" cy="259045"/>
    <xdr:sp macro="" textlink="">
      <xdr:nvSpPr>
        <xdr:cNvPr id="479" name="テキスト ボックス 478"/>
        <xdr:cNvSpPr txBox="1"/>
      </xdr:nvSpPr>
      <xdr:spPr>
        <a:xfrm>
          <a:off x="8450794" y="16589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167,061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36675</xdr:rowOff>
    </xdr:from>
    <xdr:to>
      <xdr:col>11</xdr:col>
      <xdr:colOff>358775</xdr:colOff>
      <xdr:row>98</xdr:row>
      <xdr:rowOff>138275</xdr:rowOff>
    </xdr:to>
    <xdr:sp macro="" textlink="">
      <xdr:nvSpPr>
        <xdr:cNvPr id="480" name="円/楕円 479"/>
        <xdr:cNvSpPr/>
      </xdr:nvSpPr>
      <xdr:spPr>
        <a:xfrm>
          <a:off x="7810500" y="1683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129402</xdr:rowOff>
    </xdr:from>
    <xdr:ext cx="599010" cy="259045"/>
    <xdr:sp macro="" textlink="">
      <xdr:nvSpPr>
        <xdr:cNvPr id="481" name="テキスト ボックス 480"/>
        <xdr:cNvSpPr txBox="1"/>
      </xdr:nvSpPr>
      <xdr:spPr>
        <a:xfrm>
          <a:off x="7561794" y="1693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114,227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36371</xdr:rowOff>
    </xdr:from>
    <xdr:to>
      <xdr:col>10</xdr:col>
      <xdr:colOff>155575</xdr:colOff>
      <xdr:row>98</xdr:row>
      <xdr:rowOff>137971</xdr:rowOff>
    </xdr:to>
    <xdr:sp macro="" textlink="">
      <xdr:nvSpPr>
        <xdr:cNvPr id="482" name="円/楕円 481"/>
        <xdr:cNvSpPr/>
      </xdr:nvSpPr>
      <xdr:spPr>
        <a:xfrm>
          <a:off x="6921500" y="1683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154498</xdr:rowOff>
    </xdr:from>
    <xdr:ext cx="599010" cy="259045"/>
    <xdr:sp macro="" textlink="">
      <xdr:nvSpPr>
        <xdr:cNvPr id="483" name="テキスト ボックス 482"/>
        <xdr:cNvSpPr txBox="1"/>
      </xdr:nvSpPr>
      <xdr:spPr>
        <a:xfrm>
          <a:off x="6672794" y="16613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114,892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32098</xdr:rowOff>
    </xdr:from>
    <xdr:to>
      <xdr:col>23</xdr:col>
      <xdr:colOff>517525</xdr:colOff>
      <xdr:row>37</xdr:row>
      <xdr:rowOff>90658</xdr:rowOff>
    </xdr:to>
    <xdr:cxnSp macro="">
      <xdr:nvCxnSpPr>
        <xdr:cNvPr id="512" name="直線コネクタ 511"/>
        <xdr:cNvCxnSpPr/>
      </xdr:nvCxnSpPr>
      <xdr:spPr>
        <a:xfrm flipV="1">
          <a:off x="15481300" y="6375748"/>
          <a:ext cx="838200" cy="5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143087</xdr:rowOff>
    </xdr:from>
    <xdr:ext cx="534377" cy="259045"/>
    <xdr:sp macro="" textlink="">
      <xdr:nvSpPr>
        <xdr:cNvPr id="513" name="消防費平均値テキスト"/>
        <xdr:cNvSpPr txBox="1"/>
      </xdr:nvSpPr>
      <xdr:spPr>
        <a:xfrm>
          <a:off x="16370300" y="6143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78649</xdr:rowOff>
    </xdr:from>
    <xdr:to>
      <xdr:col>22</xdr:col>
      <xdr:colOff>365125</xdr:colOff>
      <xdr:row>37</xdr:row>
      <xdr:rowOff>90658</xdr:rowOff>
    </xdr:to>
    <xdr:cxnSp macro="">
      <xdr:nvCxnSpPr>
        <xdr:cNvPr id="515" name="直線コネクタ 514"/>
        <xdr:cNvCxnSpPr/>
      </xdr:nvCxnSpPr>
      <xdr:spPr>
        <a:xfrm>
          <a:off x="14592300" y="6422299"/>
          <a:ext cx="889000" cy="1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117223</xdr:rowOff>
    </xdr:from>
    <xdr:to>
      <xdr:col>22</xdr:col>
      <xdr:colOff>415925</xdr:colOff>
      <xdr:row>37</xdr:row>
      <xdr:rowOff>47373</xdr:rowOff>
    </xdr:to>
    <xdr:sp macro="" textlink="">
      <xdr:nvSpPr>
        <xdr:cNvPr id="516" name="フローチャート : 判断 515"/>
        <xdr:cNvSpPr/>
      </xdr:nvSpPr>
      <xdr:spPr>
        <a:xfrm>
          <a:off x="15430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63900</xdr:rowOff>
    </xdr:from>
    <xdr:ext cx="534377" cy="259045"/>
    <xdr:sp macro="" textlink="">
      <xdr:nvSpPr>
        <xdr:cNvPr id="517" name="テキスト ボックス 516"/>
        <xdr:cNvSpPr txBox="1"/>
      </xdr:nvSpPr>
      <xdr:spPr>
        <a:xfrm>
          <a:off x="15214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94186</xdr:rowOff>
    </xdr:from>
    <xdr:to>
      <xdr:col>21</xdr:col>
      <xdr:colOff>161925</xdr:colOff>
      <xdr:row>37</xdr:row>
      <xdr:rowOff>78649</xdr:rowOff>
    </xdr:to>
    <xdr:cxnSp macro="">
      <xdr:nvCxnSpPr>
        <xdr:cNvPr id="518" name="直線コネクタ 517"/>
        <xdr:cNvCxnSpPr/>
      </xdr:nvCxnSpPr>
      <xdr:spPr>
        <a:xfrm>
          <a:off x="13703300" y="6266386"/>
          <a:ext cx="889000" cy="15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56698</xdr:rowOff>
    </xdr:from>
    <xdr:to>
      <xdr:col>21</xdr:col>
      <xdr:colOff>212725</xdr:colOff>
      <xdr:row>36</xdr:row>
      <xdr:rowOff>158298</xdr:rowOff>
    </xdr:to>
    <xdr:sp macro="" textlink="">
      <xdr:nvSpPr>
        <xdr:cNvPr id="519" name="フローチャート : 判断 518"/>
        <xdr:cNvSpPr/>
      </xdr:nvSpPr>
      <xdr:spPr>
        <a:xfrm>
          <a:off x="14541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3375</xdr:rowOff>
    </xdr:from>
    <xdr:ext cx="534377" cy="259045"/>
    <xdr:sp macro="" textlink="">
      <xdr:nvSpPr>
        <xdr:cNvPr id="520" name="テキスト ボックス 519"/>
        <xdr:cNvSpPr txBox="1"/>
      </xdr:nvSpPr>
      <xdr:spPr>
        <a:xfrm>
          <a:off x="14325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94186</xdr:rowOff>
    </xdr:from>
    <xdr:to>
      <xdr:col>19</xdr:col>
      <xdr:colOff>644525</xdr:colOff>
      <xdr:row>37</xdr:row>
      <xdr:rowOff>108435</xdr:rowOff>
    </xdr:to>
    <xdr:cxnSp macro="">
      <xdr:nvCxnSpPr>
        <xdr:cNvPr id="521" name="直線コネクタ 520"/>
        <xdr:cNvCxnSpPr/>
      </xdr:nvCxnSpPr>
      <xdr:spPr>
        <a:xfrm flipV="1">
          <a:off x="12814300" y="6266386"/>
          <a:ext cx="889000" cy="18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142095</xdr:rowOff>
    </xdr:from>
    <xdr:to>
      <xdr:col>20</xdr:col>
      <xdr:colOff>9525</xdr:colOff>
      <xdr:row>37</xdr:row>
      <xdr:rowOff>72245</xdr:rowOff>
    </xdr:to>
    <xdr:sp macro="" textlink="">
      <xdr:nvSpPr>
        <xdr:cNvPr id="522" name="フローチャート : 判断 521"/>
        <xdr:cNvSpPr/>
      </xdr:nvSpPr>
      <xdr:spPr>
        <a:xfrm>
          <a:off x="13652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63372</xdr:rowOff>
    </xdr:from>
    <xdr:ext cx="534377" cy="259045"/>
    <xdr:sp macro="" textlink="">
      <xdr:nvSpPr>
        <xdr:cNvPr id="523" name="テキスト ボックス 522"/>
        <xdr:cNvSpPr txBox="1"/>
      </xdr:nvSpPr>
      <xdr:spPr>
        <a:xfrm>
          <a:off x="13436111" y="640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165108</xdr:rowOff>
    </xdr:from>
    <xdr:to>
      <xdr:col>18</xdr:col>
      <xdr:colOff>492125</xdr:colOff>
      <xdr:row>37</xdr:row>
      <xdr:rowOff>95258</xdr:rowOff>
    </xdr:to>
    <xdr:sp macro="" textlink="">
      <xdr:nvSpPr>
        <xdr:cNvPr id="524" name="フローチャート : 判断 523"/>
        <xdr:cNvSpPr/>
      </xdr:nvSpPr>
      <xdr:spPr>
        <a:xfrm>
          <a:off x="12763500" y="63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111785</xdr:rowOff>
    </xdr:from>
    <xdr:ext cx="534377" cy="259045"/>
    <xdr:sp macro="" textlink="">
      <xdr:nvSpPr>
        <xdr:cNvPr id="525" name="テキスト ボックス 524"/>
        <xdr:cNvSpPr txBox="1"/>
      </xdr:nvSpPr>
      <xdr:spPr>
        <a:xfrm>
          <a:off x="12547111" y="611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152748</xdr:rowOff>
    </xdr:from>
    <xdr:to>
      <xdr:col>23</xdr:col>
      <xdr:colOff>568325</xdr:colOff>
      <xdr:row>37</xdr:row>
      <xdr:rowOff>82898</xdr:rowOff>
    </xdr:to>
    <xdr:sp macro="" textlink="">
      <xdr:nvSpPr>
        <xdr:cNvPr id="531" name="円/楕円 530"/>
        <xdr:cNvSpPr/>
      </xdr:nvSpPr>
      <xdr:spPr>
        <a:xfrm>
          <a:off x="16268700" y="632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131175</xdr:rowOff>
    </xdr:from>
    <xdr:ext cx="534377" cy="259045"/>
    <xdr:sp macro="" textlink="">
      <xdr:nvSpPr>
        <xdr:cNvPr id="532" name="消防費該当値テキスト"/>
        <xdr:cNvSpPr txBox="1"/>
      </xdr:nvSpPr>
      <xdr:spPr>
        <a:xfrm>
          <a:off x="16370300" y="630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46,621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39858</xdr:rowOff>
    </xdr:from>
    <xdr:to>
      <xdr:col>22</xdr:col>
      <xdr:colOff>415925</xdr:colOff>
      <xdr:row>37</xdr:row>
      <xdr:rowOff>141458</xdr:rowOff>
    </xdr:to>
    <xdr:sp macro="" textlink="">
      <xdr:nvSpPr>
        <xdr:cNvPr id="533" name="円/楕円 532"/>
        <xdr:cNvSpPr/>
      </xdr:nvSpPr>
      <xdr:spPr>
        <a:xfrm>
          <a:off x="15430500" y="638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132585</xdr:rowOff>
    </xdr:from>
    <xdr:ext cx="534377" cy="259045"/>
    <xdr:sp macro="" textlink="">
      <xdr:nvSpPr>
        <xdr:cNvPr id="534" name="テキスト ボックス 533"/>
        <xdr:cNvSpPr txBox="1"/>
      </xdr:nvSpPr>
      <xdr:spPr>
        <a:xfrm>
          <a:off x="15214111" y="647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38,936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27849</xdr:rowOff>
    </xdr:from>
    <xdr:to>
      <xdr:col>21</xdr:col>
      <xdr:colOff>212725</xdr:colOff>
      <xdr:row>37</xdr:row>
      <xdr:rowOff>129449</xdr:rowOff>
    </xdr:to>
    <xdr:sp macro="" textlink="">
      <xdr:nvSpPr>
        <xdr:cNvPr id="535" name="円/楕円 534"/>
        <xdr:cNvSpPr/>
      </xdr:nvSpPr>
      <xdr:spPr>
        <a:xfrm>
          <a:off x="14541500" y="637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120576</xdr:rowOff>
    </xdr:from>
    <xdr:ext cx="534377" cy="259045"/>
    <xdr:sp macro="" textlink="">
      <xdr:nvSpPr>
        <xdr:cNvPr id="536" name="テキスト ボックス 535"/>
        <xdr:cNvSpPr txBox="1"/>
      </xdr:nvSpPr>
      <xdr:spPr>
        <a:xfrm>
          <a:off x="14325111" y="646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40,512</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43386</xdr:rowOff>
    </xdr:from>
    <xdr:to>
      <xdr:col>20</xdr:col>
      <xdr:colOff>9525</xdr:colOff>
      <xdr:row>36</xdr:row>
      <xdr:rowOff>144986</xdr:rowOff>
    </xdr:to>
    <xdr:sp macro="" textlink="">
      <xdr:nvSpPr>
        <xdr:cNvPr id="537" name="円/楕円 536"/>
        <xdr:cNvSpPr/>
      </xdr:nvSpPr>
      <xdr:spPr>
        <a:xfrm>
          <a:off x="13652500" y="621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161513</xdr:rowOff>
    </xdr:from>
    <xdr:ext cx="534377" cy="259045"/>
    <xdr:sp macro="" textlink="">
      <xdr:nvSpPr>
        <xdr:cNvPr id="538" name="テキスト ボックス 537"/>
        <xdr:cNvSpPr txBox="1"/>
      </xdr:nvSpPr>
      <xdr:spPr>
        <a:xfrm>
          <a:off x="13436111" y="599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60,973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57635</xdr:rowOff>
    </xdr:from>
    <xdr:to>
      <xdr:col>18</xdr:col>
      <xdr:colOff>492125</xdr:colOff>
      <xdr:row>37</xdr:row>
      <xdr:rowOff>159235</xdr:rowOff>
    </xdr:to>
    <xdr:sp macro="" textlink="">
      <xdr:nvSpPr>
        <xdr:cNvPr id="539" name="円/楕円 538"/>
        <xdr:cNvSpPr/>
      </xdr:nvSpPr>
      <xdr:spPr>
        <a:xfrm>
          <a:off x="12763500" y="640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150362</xdr:rowOff>
    </xdr:from>
    <xdr:ext cx="534377" cy="259045"/>
    <xdr:sp macro="" textlink="">
      <xdr:nvSpPr>
        <xdr:cNvPr id="540" name="テキスト ボックス 539"/>
        <xdr:cNvSpPr txBox="1"/>
      </xdr:nvSpPr>
      <xdr:spPr>
        <a:xfrm>
          <a:off x="12547111" y="649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36,603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125218</xdr:rowOff>
    </xdr:from>
    <xdr:to>
      <xdr:col>23</xdr:col>
      <xdr:colOff>517525</xdr:colOff>
      <xdr:row>58</xdr:row>
      <xdr:rowOff>25813</xdr:rowOff>
    </xdr:to>
    <xdr:cxnSp macro="">
      <xdr:nvCxnSpPr>
        <xdr:cNvPr id="569" name="直線コネクタ 568"/>
        <xdr:cNvCxnSpPr/>
      </xdr:nvCxnSpPr>
      <xdr:spPr>
        <a:xfrm flipV="1">
          <a:off x="15481300" y="9897868"/>
          <a:ext cx="838200" cy="7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77317</xdr:rowOff>
    </xdr:from>
    <xdr:ext cx="599010" cy="259045"/>
    <xdr:sp macro="" textlink="">
      <xdr:nvSpPr>
        <xdr:cNvPr id="570" name="教育費平均値テキスト"/>
        <xdr:cNvSpPr txBox="1"/>
      </xdr:nvSpPr>
      <xdr:spPr>
        <a:xfrm>
          <a:off x="16370300" y="9849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25813</xdr:rowOff>
    </xdr:from>
    <xdr:to>
      <xdr:col>22</xdr:col>
      <xdr:colOff>365125</xdr:colOff>
      <xdr:row>58</xdr:row>
      <xdr:rowOff>50807</xdr:rowOff>
    </xdr:to>
    <xdr:cxnSp macro="">
      <xdr:nvCxnSpPr>
        <xdr:cNvPr id="572" name="直線コネクタ 571"/>
        <xdr:cNvCxnSpPr/>
      </xdr:nvCxnSpPr>
      <xdr:spPr>
        <a:xfrm flipV="1">
          <a:off x="14592300" y="9969913"/>
          <a:ext cx="889000" cy="2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84572</xdr:rowOff>
    </xdr:from>
    <xdr:to>
      <xdr:col>22</xdr:col>
      <xdr:colOff>415925</xdr:colOff>
      <xdr:row>58</xdr:row>
      <xdr:rowOff>14722</xdr:rowOff>
    </xdr:to>
    <xdr:sp macro="" textlink="">
      <xdr:nvSpPr>
        <xdr:cNvPr id="573" name="フローチャート : 判断 572"/>
        <xdr:cNvSpPr/>
      </xdr:nvSpPr>
      <xdr:spPr>
        <a:xfrm>
          <a:off x="15430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31249</xdr:rowOff>
    </xdr:from>
    <xdr:ext cx="599010" cy="259045"/>
    <xdr:sp macro="" textlink="">
      <xdr:nvSpPr>
        <xdr:cNvPr id="574" name="テキスト ボックス 573"/>
        <xdr:cNvSpPr txBox="1"/>
      </xdr:nvSpPr>
      <xdr:spPr>
        <a:xfrm>
          <a:off x="15181794"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50807</xdr:rowOff>
    </xdr:from>
    <xdr:to>
      <xdr:col>21</xdr:col>
      <xdr:colOff>161925</xdr:colOff>
      <xdr:row>58</xdr:row>
      <xdr:rowOff>65931</xdr:rowOff>
    </xdr:to>
    <xdr:cxnSp macro="">
      <xdr:nvCxnSpPr>
        <xdr:cNvPr id="575" name="直線コネクタ 574"/>
        <xdr:cNvCxnSpPr/>
      </xdr:nvCxnSpPr>
      <xdr:spPr>
        <a:xfrm flipV="1">
          <a:off x="13703300" y="9994907"/>
          <a:ext cx="889000" cy="1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93468</xdr:rowOff>
    </xdr:from>
    <xdr:to>
      <xdr:col>21</xdr:col>
      <xdr:colOff>212725</xdr:colOff>
      <xdr:row>58</xdr:row>
      <xdr:rowOff>23618</xdr:rowOff>
    </xdr:to>
    <xdr:sp macro="" textlink="">
      <xdr:nvSpPr>
        <xdr:cNvPr id="576" name="フローチャート : 判断 575"/>
        <xdr:cNvSpPr/>
      </xdr:nvSpPr>
      <xdr:spPr>
        <a:xfrm>
          <a:off x="14541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40145</xdr:rowOff>
    </xdr:from>
    <xdr:ext cx="599010" cy="259045"/>
    <xdr:sp macro="" textlink="">
      <xdr:nvSpPr>
        <xdr:cNvPr id="577" name="テキスト ボックス 576"/>
        <xdr:cNvSpPr txBox="1"/>
      </xdr:nvSpPr>
      <xdr:spPr>
        <a:xfrm>
          <a:off x="14292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60511</xdr:rowOff>
    </xdr:from>
    <xdr:to>
      <xdr:col>19</xdr:col>
      <xdr:colOff>644525</xdr:colOff>
      <xdr:row>58</xdr:row>
      <xdr:rowOff>65931</xdr:rowOff>
    </xdr:to>
    <xdr:cxnSp macro="">
      <xdr:nvCxnSpPr>
        <xdr:cNvPr id="578" name="直線コネクタ 577"/>
        <xdr:cNvCxnSpPr/>
      </xdr:nvCxnSpPr>
      <xdr:spPr>
        <a:xfrm>
          <a:off x="12814300" y="10004611"/>
          <a:ext cx="889000" cy="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100145</xdr:rowOff>
    </xdr:from>
    <xdr:to>
      <xdr:col>20</xdr:col>
      <xdr:colOff>9525</xdr:colOff>
      <xdr:row>58</xdr:row>
      <xdr:rowOff>30295</xdr:rowOff>
    </xdr:to>
    <xdr:sp macro="" textlink="">
      <xdr:nvSpPr>
        <xdr:cNvPr id="579" name="フローチャート : 判断 578"/>
        <xdr:cNvSpPr/>
      </xdr:nvSpPr>
      <xdr:spPr>
        <a:xfrm>
          <a:off x="13652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46822</xdr:rowOff>
    </xdr:from>
    <xdr:ext cx="599010" cy="259045"/>
    <xdr:sp macro="" textlink="">
      <xdr:nvSpPr>
        <xdr:cNvPr id="580" name="テキスト ボックス 579"/>
        <xdr:cNvSpPr txBox="1"/>
      </xdr:nvSpPr>
      <xdr:spPr>
        <a:xfrm>
          <a:off x="13403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127000</xdr:rowOff>
    </xdr:from>
    <xdr:to>
      <xdr:col>18</xdr:col>
      <xdr:colOff>492125</xdr:colOff>
      <xdr:row>58</xdr:row>
      <xdr:rowOff>57150</xdr:rowOff>
    </xdr:to>
    <xdr:sp macro="" textlink="">
      <xdr:nvSpPr>
        <xdr:cNvPr id="581" name="フローチャート : 判断 580"/>
        <xdr:cNvSpPr/>
      </xdr:nvSpPr>
      <xdr:spPr>
        <a:xfrm>
          <a:off x="12763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73677</xdr:rowOff>
    </xdr:from>
    <xdr:ext cx="599010" cy="259045"/>
    <xdr:sp macro="" textlink="">
      <xdr:nvSpPr>
        <xdr:cNvPr id="582" name="テキスト ボックス 581"/>
        <xdr:cNvSpPr txBox="1"/>
      </xdr:nvSpPr>
      <xdr:spPr>
        <a:xfrm>
          <a:off x="12514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74418</xdr:rowOff>
    </xdr:from>
    <xdr:to>
      <xdr:col>23</xdr:col>
      <xdr:colOff>568325</xdr:colOff>
      <xdr:row>58</xdr:row>
      <xdr:rowOff>4568</xdr:rowOff>
    </xdr:to>
    <xdr:sp macro="" textlink="">
      <xdr:nvSpPr>
        <xdr:cNvPr id="588" name="円/楕円 587"/>
        <xdr:cNvSpPr/>
      </xdr:nvSpPr>
      <xdr:spPr>
        <a:xfrm>
          <a:off x="16268700" y="984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97295</xdr:rowOff>
    </xdr:from>
    <xdr:ext cx="599010" cy="259045"/>
    <xdr:sp macro="" textlink="">
      <xdr:nvSpPr>
        <xdr:cNvPr id="589" name="教育費該当値テキスト"/>
        <xdr:cNvSpPr txBox="1"/>
      </xdr:nvSpPr>
      <xdr:spPr>
        <a:xfrm>
          <a:off x="16370300" y="9698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137,602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146463</xdr:rowOff>
    </xdr:from>
    <xdr:to>
      <xdr:col>22</xdr:col>
      <xdr:colOff>415925</xdr:colOff>
      <xdr:row>58</xdr:row>
      <xdr:rowOff>76613</xdr:rowOff>
    </xdr:to>
    <xdr:sp macro="" textlink="">
      <xdr:nvSpPr>
        <xdr:cNvPr id="590" name="円/楕円 589"/>
        <xdr:cNvSpPr/>
      </xdr:nvSpPr>
      <xdr:spPr>
        <a:xfrm>
          <a:off x="15430500" y="991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67740</xdr:rowOff>
    </xdr:from>
    <xdr:ext cx="534377" cy="259045"/>
    <xdr:sp macro="" textlink="">
      <xdr:nvSpPr>
        <xdr:cNvPr id="591" name="テキスト ボックス 590"/>
        <xdr:cNvSpPr txBox="1"/>
      </xdr:nvSpPr>
      <xdr:spPr>
        <a:xfrm>
          <a:off x="15214111" y="1001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99,783</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7</xdr:rowOff>
    </xdr:from>
    <xdr:to>
      <xdr:col>21</xdr:col>
      <xdr:colOff>212725</xdr:colOff>
      <xdr:row>58</xdr:row>
      <xdr:rowOff>101607</xdr:rowOff>
    </xdr:to>
    <xdr:sp macro="" textlink="">
      <xdr:nvSpPr>
        <xdr:cNvPr id="592" name="円/楕円 591"/>
        <xdr:cNvSpPr/>
      </xdr:nvSpPr>
      <xdr:spPr>
        <a:xfrm>
          <a:off x="14541500" y="994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92734</xdr:rowOff>
    </xdr:from>
    <xdr:ext cx="534377" cy="259045"/>
    <xdr:sp macro="" textlink="">
      <xdr:nvSpPr>
        <xdr:cNvPr id="593" name="テキスト ボックス 592"/>
        <xdr:cNvSpPr txBox="1"/>
      </xdr:nvSpPr>
      <xdr:spPr>
        <a:xfrm>
          <a:off x="14325111" y="1003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86,663</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15131</xdr:rowOff>
    </xdr:from>
    <xdr:to>
      <xdr:col>20</xdr:col>
      <xdr:colOff>9525</xdr:colOff>
      <xdr:row>58</xdr:row>
      <xdr:rowOff>116731</xdr:rowOff>
    </xdr:to>
    <xdr:sp macro="" textlink="">
      <xdr:nvSpPr>
        <xdr:cNvPr id="594" name="円/楕円 593"/>
        <xdr:cNvSpPr/>
      </xdr:nvSpPr>
      <xdr:spPr>
        <a:xfrm>
          <a:off x="13652500" y="995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107858</xdr:rowOff>
    </xdr:from>
    <xdr:ext cx="534377" cy="259045"/>
    <xdr:sp macro="" textlink="">
      <xdr:nvSpPr>
        <xdr:cNvPr id="595" name="テキスト ボックス 594"/>
        <xdr:cNvSpPr txBox="1"/>
      </xdr:nvSpPr>
      <xdr:spPr>
        <a:xfrm>
          <a:off x="13436111" y="1005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78,724</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9711</xdr:rowOff>
    </xdr:from>
    <xdr:to>
      <xdr:col>18</xdr:col>
      <xdr:colOff>492125</xdr:colOff>
      <xdr:row>58</xdr:row>
      <xdr:rowOff>111311</xdr:rowOff>
    </xdr:to>
    <xdr:sp macro="" textlink="">
      <xdr:nvSpPr>
        <xdr:cNvPr id="596" name="円/楕円 595"/>
        <xdr:cNvSpPr/>
      </xdr:nvSpPr>
      <xdr:spPr>
        <a:xfrm>
          <a:off x="12763500" y="995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102438</xdr:rowOff>
    </xdr:from>
    <xdr:ext cx="534377" cy="259045"/>
    <xdr:sp macro="" textlink="">
      <xdr:nvSpPr>
        <xdr:cNvPr id="597" name="テキスト ボックス 596"/>
        <xdr:cNvSpPr txBox="1"/>
      </xdr:nvSpPr>
      <xdr:spPr>
        <a:xfrm>
          <a:off x="12547111" y="1004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81,569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164007</xdr:rowOff>
    </xdr:from>
    <xdr:to>
      <xdr:col>23</xdr:col>
      <xdr:colOff>517525</xdr:colOff>
      <xdr:row>79</xdr:row>
      <xdr:rowOff>31138</xdr:rowOff>
    </xdr:to>
    <xdr:cxnSp macro="">
      <xdr:nvCxnSpPr>
        <xdr:cNvPr id="626" name="直線コネクタ 625"/>
        <xdr:cNvCxnSpPr/>
      </xdr:nvCxnSpPr>
      <xdr:spPr>
        <a:xfrm flipV="1">
          <a:off x="15481300" y="13537107"/>
          <a:ext cx="838200" cy="3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117081</xdr:rowOff>
    </xdr:from>
    <xdr:ext cx="534377" cy="259045"/>
    <xdr:sp macro="" textlink="">
      <xdr:nvSpPr>
        <xdr:cNvPr id="627" name="災害復旧費平均値テキスト"/>
        <xdr:cNvSpPr txBox="1"/>
      </xdr:nvSpPr>
      <xdr:spPr>
        <a:xfrm>
          <a:off x="16370300" y="13318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31138</xdr:rowOff>
    </xdr:from>
    <xdr:to>
      <xdr:col>22</xdr:col>
      <xdr:colOff>365125</xdr:colOff>
      <xdr:row>79</xdr:row>
      <xdr:rowOff>34323</xdr:rowOff>
    </xdr:to>
    <xdr:cxnSp macro="">
      <xdr:nvCxnSpPr>
        <xdr:cNvPr id="629" name="直線コネクタ 628"/>
        <xdr:cNvCxnSpPr/>
      </xdr:nvCxnSpPr>
      <xdr:spPr>
        <a:xfrm flipV="1">
          <a:off x="14592300" y="13575688"/>
          <a:ext cx="889000" cy="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109722</xdr:rowOff>
    </xdr:from>
    <xdr:to>
      <xdr:col>22</xdr:col>
      <xdr:colOff>415925</xdr:colOff>
      <xdr:row>79</xdr:row>
      <xdr:rowOff>39872</xdr:rowOff>
    </xdr:to>
    <xdr:sp macro="" textlink="">
      <xdr:nvSpPr>
        <xdr:cNvPr id="630" name="フローチャート : 判断 629"/>
        <xdr:cNvSpPr/>
      </xdr:nvSpPr>
      <xdr:spPr>
        <a:xfrm>
          <a:off x="15430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56399</xdr:rowOff>
    </xdr:from>
    <xdr:ext cx="534377" cy="259045"/>
    <xdr:sp macro="" textlink="">
      <xdr:nvSpPr>
        <xdr:cNvPr id="631" name="テキスト ボックス 630"/>
        <xdr:cNvSpPr txBox="1"/>
      </xdr:nvSpPr>
      <xdr:spPr>
        <a:xfrm>
          <a:off x="15214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34323</xdr:rowOff>
    </xdr:from>
    <xdr:to>
      <xdr:col>21</xdr:col>
      <xdr:colOff>161925</xdr:colOff>
      <xdr:row>79</xdr:row>
      <xdr:rowOff>44450</xdr:rowOff>
    </xdr:to>
    <xdr:cxnSp macro="">
      <xdr:nvCxnSpPr>
        <xdr:cNvPr id="632" name="直線コネクタ 631"/>
        <xdr:cNvCxnSpPr/>
      </xdr:nvCxnSpPr>
      <xdr:spPr>
        <a:xfrm flipV="1">
          <a:off x="13703300" y="13578873"/>
          <a:ext cx="889000" cy="1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95960</xdr:rowOff>
    </xdr:from>
    <xdr:to>
      <xdr:col>21</xdr:col>
      <xdr:colOff>212725</xdr:colOff>
      <xdr:row>79</xdr:row>
      <xdr:rowOff>26110</xdr:rowOff>
    </xdr:to>
    <xdr:sp macro="" textlink="">
      <xdr:nvSpPr>
        <xdr:cNvPr id="633" name="フローチャート : 判断 632"/>
        <xdr:cNvSpPr/>
      </xdr:nvSpPr>
      <xdr:spPr>
        <a:xfrm>
          <a:off x="14541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42637</xdr:rowOff>
    </xdr:from>
    <xdr:ext cx="534377" cy="259045"/>
    <xdr:sp macro="" textlink="">
      <xdr:nvSpPr>
        <xdr:cNvPr id="634" name="テキスト ボックス 633"/>
        <xdr:cNvSpPr txBox="1"/>
      </xdr:nvSpPr>
      <xdr:spPr>
        <a:xfrm>
          <a:off x="14325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42842</xdr:rowOff>
    </xdr:from>
    <xdr:to>
      <xdr:col>19</xdr:col>
      <xdr:colOff>644525</xdr:colOff>
      <xdr:row>79</xdr:row>
      <xdr:rowOff>44450</xdr:rowOff>
    </xdr:to>
    <xdr:cxnSp macro="">
      <xdr:nvCxnSpPr>
        <xdr:cNvPr id="635" name="直線コネクタ 634"/>
        <xdr:cNvCxnSpPr/>
      </xdr:nvCxnSpPr>
      <xdr:spPr>
        <a:xfrm>
          <a:off x="12814300" y="13587392"/>
          <a:ext cx="8890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74719</xdr:rowOff>
    </xdr:from>
    <xdr:to>
      <xdr:col>20</xdr:col>
      <xdr:colOff>9525</xdr:colOff>
      <xdr:row>79</xdr:row>
      <xdr:rowOff>4869</xdr:rowOff>
    </xdr:to>
    <xdr:sp macro="" textlink="">
      <xdr:nvSpPr>
        <xdr:cNvPr id="636" name="フローチャート : 判断 635"/>
        <xdr:cNvSpPr/>
      </xdr:nvSpPr>
      <xdr:spPr>
        <a:xfrm>
          <a:off x="13652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21396</xdr:rowOff>
    </xdr:from>
    <xdr:ext cx="534377" cy="259045"/>
    <xdr:sp macro="" textlink="">
      <xdr:nvSpPr>
        <xdr:cNvPr id="637" name="テキスト ボックス 636"/>
        <xdr:cNvSpPr txBox="1"/>
      </xdr:nvSpPr>
      <xdr:spPr>
        <a:xfrm>
          <a:off x="13436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82251</xdr:rowOff>
    </xdr:from>
    <xdr:to>
      <xdr:col>18</xdr:col>
      <xdr:colOff>492125</xdr:colOff>
      <xdr:row>79</xdr:row>
      <xdr:rowOff>12401</xdr:rowOff>
    </xdr:to>
    <xdr:sp macro="" textlink="">
      <xdr:nvSpPr>
        <xdr:cNvPr id="638" name="フローチャート : 判断 637"/>
        <xdr:cNvSpPr/>
      </xdr:nvSpPr>
      <xdr:spPr>
        <a:xfrm>
          <a:off x="12763500" y="1345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28928</xdr:rowOff>
    </xdr:from>
    <xdr:ext cx="534377" cy="259045"/>
    <xdr:sp macro="" textlink="">
      <xdr:nvSpPr>
        <xdr:cNvPr id="639" name="テキスト ボックス 638"/>
        <xdr:cNvSpPr txBox="1"/>
      </xdr:nvSpPr>
      <xdr:spPr>
        <a:xfrm>
          <a:off x="12547111" y="1323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113207</xdr:rowOff>
    </xdr:from>
    <xdr:to>
      <xdr:col>23</xdr:col>
      <xdr:colOff>568325</xdr:colOff>
      <xdr:row>79</xdr:row>
      <xdr:rowOff>43357</xdr:rowOff>
    </xdr:to>
    <xdr:sp macro="" textlink="">
      <xdr:nvSpPr>
        <xdr:cNvPr id="645" name="円/楕円 644"/>
        <xdr:cNvSpPr/>
      </xdr:nvSpPr>
      <xdr:spPr>
        <a:xfrm>
          <a:off x="16268700" y="1348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72630</xdr:rowOff>
    </xdr:from>
    <xdr:ext cx="534377" cy="259045"/>
    <xdr:sp macro="" textlink="">
      <xdr:nvSpPr>
        <xdr:cNvPr id="646" name="災害復旧費該当値テキスト"/>
        <xdr:cNvSpPr txBox="1"/>
      </xdr:nvSpPr>
      <xdr:spPr>
        <a:xfrm>
          <a:off x="16370300" y="1344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13,620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151788</xdr:rowOff>
    </xdr:from>
    <xdr:to>
      <xdr:col>22</xdr:col>
      <xdr:colOff>415925</xdr:colOff>
      <xdr:row>79</xdr:row>
      <xdr:rowOff>81938</xdr:rowOff>
    </xdr:to>
    <xdr:sp macro="" textlink="">
      <xdr:nvSpPr>
        <xdr:cNvPr id="647" name="円/楕円 646"/>
        <xdr:cNvSpPr/>
      </xdr:nvSpPr>
      <xdr:spPr>
        <a:xfrm>
          <a:off x="15430500" y="1352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73065</xdr:rowOff>
    </xdr:from>
    <xdr:ext cx="469744" cy="259045"/>
    <xdr:sp macro="" textlink="">
      <xdr:nvSpPr>
        <xdr:cNvPr id="648" name="テキスト ボックス 647"/>
        <xdr:cNvSpPr txBox="1"/>
      </xdr:nvSpPr>
      <xdr:spPr>
        <a:xfrm>
          <a:off x="15246427" y="13617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154973</xdr:rowOff>
    </xdr:from>
    <xdr:to>
      <xdr:col>21</xdr:col>
      <xdr:colOff>212725</xdr:colOff>
      <xdr:row>79</xdr:row>
      <xdr:rowOff>85123</xdr:rowOff>
    </xdr:to>
    <xdr:sp macro="" textlink="">
      <xdr:nvSpPr>
        <xdr:cNvPr id="649" name="円/楕円 648"/>
        <xdr:cNvSpPr/>
      </xdr:nvSpPr>
      <xdr:spPr>
        <a:xfrm>
          <a:off x="14541500" y="1352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76250</xdr:rowOff>
    </xdr:from>
    <xdr:ext cx="469744" cy="259045"/>
    <xdr:sp macro="" textlink="">
      <xdr:nvSpPr>
        <xdr:cNvPr id="650" name="テキスト ボックス 649"/>
        <xdr:cNvSpPr txBox="1"/>
      </xdr:nvSpPr>
      <xdr:spPr>
        <a:xfrm>
          <a:off x="14357427" y="13620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1" name="円/楕円 65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2" name="テキスト ボックス 651"/>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163492</xdr:rowOff>
    </xdr:from>
    <xdr:to>
      <xdr:col>18</xdr:col>
      <xdr:colOff>492125</xdr:colOff>
      <xdr:row>79</xdr:row>
      <xdr:rowOff>93642</xdr:rowOff>
    </xdr:to>
    <xdr:sp macro="" textlink="">
      <xdr:nvSpPr>
        <xdr:cNvPr id="653" name="円/楕円 652"/>
        <xdr:cNvSpPr/>
      </xdr:nvSpPr>
      <xdr:spPr>
        <a:xfrm>
          <a:off x="12763500" y="1353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84769</xdr:rowOff>
    </xdr:from>
    <xdr:ext cx="378565" cy="259045"/>
    <xdr:sp macro="" textlink="">
      <xdr:nvSpPr>
        <xdr:cNvPr id="654" name="テキスト ボックス 653"/>
        <xdr:cNvSpPr txBox="1"/>
      </xdr:nvSpPr>
      <xdr:spPr>
        <a:xfrm>
          <a:off x="12625017" y="13629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62,051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77071</xdr:rowOff>
    </xdr:from>
    <xdr:to>
      <xdr:col>23</xdr:col>
      <xdr:colOff>517525</xdr:colOff>
      <xdr:row>98</xdr:row>
      <xdr:rowOff>77927</xdr:rowOff>
    </xdr:to>
    <xdr:cxnSp macro="">
      <xdr:nvCxnSpPr>
        <xdr:cNvPr id="683" name="直線コネクタ 682"/>
        <xdr:cNvCxnSpPr/>
      </xdr:nvCxnSpPr>
      <xdr:spPr>
        <a:xfrm flipV="1">
          <a:off x="15481300" y="16879171"/>
          <a:ext cx="838200" cy="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2298</xdr:rowOff>
    </xdr:from>
    <xdr:ext cx="599010" cy="259045"/>
    <xdr:sp macro="" textlink="">
      <xdr:nvSpPr>
        <xdr:cNvPr id="684" name="公債費平均値テキスト"/>
        <xdr:cNvSpPr txBox="1"/>
      </xdr:nvSpPr>
      <xdr:spPr>
        <a:xfrm>
          <a:off x="16370300" y="16632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52229</xdr:rowOff>
    </xdr:from>
    <xdr:to>
      <xdr:col>22</xdr:col>
      <xdr:colOff>365125</xdr:colOff>
      <xdr:row>98</xdr:row>
      <xdr:rowOff>77927</xdr:rowOff>
    </xdr:to>
    <xdr:cxnSp macro="">
      <xdr:nvCxnSpPr>
        <xdr:cNvPr id="686" name="直線コネクタ 685"/>
        <xdr:cNvCxnSpPr/>
      </xdr:nvCxnSpPr>
      <xdr:spPr>
        <a:xfrm>
          <a:off x="14592300" y="16854329"/>
          <a:ext cx="889000" cy="2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150794</xdr:rowOff>
    </xdr:from>
    <xdr:to>
      <xdr:col>22</xdr:col>
      <xdr:colOff>415925</xdr:colOff>
      <xdr:row>98</xdr:row>
      <xdr:rowOff>80944</xdr:rowOff>
    </xdr:to>
    <xdr:sp macro="" textlink="">
      <xdr:nvSpPr>
        <xdr:cNvPr id="687" name="フローチャート : 判断 686"/>
        <xdr:cNvSpPr/>
      </xdr:nvSpPr>
      <xdr:spPr>
        <a:xfrm>
          <a:off x="15430500" y="1678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97471</xdr:rowOff>
    </xdr:from>
    <xdr:ext cx="599010" cy="259045"/>
    <xdr:sp macro="" textlink="">
      <xdr:nvSpPr>
        <xdr:cNvPr id="688" name="テキスト ボックス 687"/>
        <xdr:cNvSpPr txBox="1"/>
      </xdr:nvSpPr>
      <xdr:spPr>
        <a:xfrm>
          <a:off x="15181794" y="1655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45808</xdr:rowOff>
    </xdr:from>
    <xdr:to>
      <xdr:col>21</xdr:col>
      <xdr:colOff>161925</xdr:colOff>
      <xdr:row>98</xdr:row>
      <xdr:rowOff>52229</xdr:rowOff>
    </xdr:to>
    <xdr:cxnSp macro="">
      <xdr:nvCxnSpPr>
        <xdr:cNvPr id="689" name="直線コネクタ 688"/>
        <xdr:cNvCxnSpPr/>
      </xdr:nvCxnSpPr>
      <xdr:spPr>
        <a:xfrm>
          <a:off x="13703300" y="16847908"/>
          <a:ext cx="889000" cy="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147262</xdr:rowOff>
    </xdr:from>
    <xdr:to>
      <xdr:col>21</xdr:col>
      <xdr:colOff>212725</xdr:colOff>
      <xdr:row>98</xdr:row>
      <xdr:rowOff>77412</xdr:rowOff>
    </xdr:to>
    <xdr:sp macro="" textlink="">
      <xdr:nvSpPr>
        <xdr:cNvPr id="690" name="フローチャート : 判断 689"/>
        <xdr:cNvSpPr/>
      </xdr:nvSpPr>
      <xdr:spPr>
        <a:xfrm>
          <a:off x="14541500" y="1677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93939</xdr:rowOff>
    </xdr:from>
    <xdr:ext cx="599010" cy="259045"/>
    <xdr:sp macro="" textlink="">
      <xdr:nvSpPr>
        <xdr:cNvPr id="691" name="テキスト ボックス 690"/>
        <xdr:cNvSpPr txBox="1"/>
      </xdr:nvSpPr>
      <xdr:spPr>
        <a:xfrm>
          <a:off x="14292794" y="16553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37123</xdr:rowOff>
    </xdr:from>
    <xdr:to>
      <xdr:col>19</xdr:col>
      <xdr:colOff>644525</xdr:colOff>
      <xdr:row>98</xdr:row>
      <xdr:rowOff>45808</xdr:rowOff>
    </xdr:to>
    <xdr:cxnSp macro="">
      <xdr:nvCxnSpPr>
        <xdr:cNvPr id="692" name="直線コネクタ 691"/>
        <xdr:cNvCxnSpPr/>
      </xdr:nvCxnSpPr>
      <xdr:spPr>
        <a:xfrm>
          <a:off x="12814300" y="16839223"/>
          <a:ext cx="889000" cy="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139774</xdr:rowOff>
    </xdr:from>
    <xdr:to>
      <xdr:col>20</xdr:col>
      <xdr:colOff>9525</xdr:colOff>
      <xdr:row>98</xdr:row>
      <xdr:rowOff>69924</xdr:rowOff>
    </xdr:to>
    <xdr:sp macro="" textlink="">
      <xdr:nvSpPr>
        <xdr:cNvPr id="693" name="フローチャート : 判断 692"/>
        <xdr:cNvSpPr/>
      </xdr:nvSpPr>
      <xdr:spPr>
        <a:xfrm>
          <a:off x="13652500" y="1677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86451</xdr:rowOff>
    </xdr:from>
    <xdr:ext cx="599010" cy="259045"/>
    <xdr:sp macro="" textlink="">
      <xdr:nvSpPr>
        <xdr:cNvPr id="694" name="テキスト ボックス 693"/>
        <xdr:cNvSpPr txBox="1"/>
      </xdr:nvSpPr>
      <xdr:spPr>
        <a:xfrm>
          <a:off x="13403794" y="16545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146438</xdr:rowOff>
    </xdr:from>
    <xdr:to>
      <xdr:col>18</xdr:col>
      <xdr:colOff>492125</xdr:colOff>
      <xdr:row>98</xdr:row>
      <xdr:rowOff>76588</xdr:rowOff>
    </xdr:to>
    <xdr:sp macro="" textlink="">
      <xdr:nvSpPr>
        <xdr:cNvPr id="695" name="フローチャート : 判断 694"/>
        <xdr:cNvSpPr/>
      </xdr:nvSpPr>
      <xdr:spPr>
        <a:xfrm>
          <a:off x="12763500" y="1677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93115</xdr:rowOff>
    </xdr:from>
    <xdr:ext cx="599010" cy="259045"/>
    <xdr:sp macro="" textlink="">
      <xdr:nvSpPr>
        <xdr:cNvPr id="696" name="テキスト ボックス 695"/>
        <xdr:cNvSpPr txBox="1"/>
      </xdr:nvSpPr>
      <xdr:spPr>
        <a:xfrm>
          <a:off x="12514794" y="16552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26271</xdr:rowOff>
    </xdr:from>
    <xdr:to>
      <xdr:col>23</xdr:col>
      <xdr:colOff>568325</xdr:colOff>
      <xdr:row>98</xdr:row>
      <xdr:rowOff>127871</xdr:rowOff>
    </xdr:to>
    <xdr:sp macro="" textlink="">
      <xdr:nvSpPr>
        <xdr:cNvPr id="702" name="円/楕円 701"/>
        <xdr:cNvSpPr/>
      </xdr:nvSpPr>
      <xdr:spPr>
        <a:xfrm>
          <a:off x="16268700" y="1682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4698</xdr:rowOff>
    </xdr:from>
    <xdr:ext cx="599010" cy="259045"/>
    <xdr:sp macro="" textlink="">
      <xdr:nvSpPr>
        <xdr:cNvPr id="703" name="公債費該当値テキスト"/>
        <xdr:cNvSpPr txBox="1"/>
      </xdr:nvSpPr>
      <xdr:spPr>
        <a:xfrm>
          <a:off x="16370300" y="16806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109,314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27127</xdr:rowOff>
    </xdr:from>
    <xdr:to>
      <xdr:col>22</xdr:col>
      <xdr:colOff>415925</xdr:colOff>
      <xdr:row>98</xdr:row>
      <xdr:rowOff>128727</xdr:rowOff>
    </xdr:to>
    <xdr:sp macro="" textlink="">
      <xdr:nvSpPr>
        <xdr:cNvPr id="704" name="円/楕円 703"/>
        <xdr:cNvSpPr/>
      </xdr:nvSpPr>
      <xdr:spPr>
        <a:xfrm>
          <a:off x="15430500" y="1682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119854</xdr:rowOff>
    </xdr:from>
    <xdr:ext cx="599010" cy="259045"/>
    <xdr:sp macro="" textlink="">
      <xdr:nvSpPr>
        <xdr:cNvPr id="705" name="テキスト ボックス 704"/>
        <xdr:cNvSpPr txBox="1"/>
      </xdr:nvSpPr>
      <xdr:spPr>
        <a:xfrm>
          <a:off x="15181794" y="16921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108,640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1429</xdr:rowOff>
    </xdr:from>
    <xdr:to>
      <xdr:col>21</xdr:col>
      <xdr:colOff>212725</xdr:colOff>
      <xdr:row>98</xdr:row>
      <xdr:rowOff>103029</xdr:rowOff>
    </xdr:to>
    <xdr:sp macro="" textlink="">
      <xdr:nvSpPr>
        <xdr:cNvPr id="706" name="円/楕円 705"/>
        <xdr:cNvSpPr/>
      </xdr:nvSpPr>
      <xdr:spPr>
        <a:xfrm>
          <a:off x="14541500" y="1680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94156</xdr:rowOff>
    </xdr:from>
    <xdr:ext cx="599010" cy="259045"/>
    <xdr:sp macro="" textlink="">
      <xdr:nvSpPr>
        <xdr:cNvPr id="707" name="テキスト ボックス 706"/>
        <xdr:cNvSpPr txBox="1"/>
      </xdr:nvSpPr>
      <xdr:spPr>
        <a:xfrm>
          <a:off x="14292794" y="1689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128,875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166458</xdr:rowOff>
    </xdr:from>
    <xdr:to>
      <xdr:col>20</xdr:col>
      <xdr:colOff>9525</xdr:colOff>
      <xdr:row>98</xdr:row>
      <xdr:rowOff>96608</xdr:rowOff>
    </xdr:to>
    <xdr:sp macro="" textlink="">
      <xdr:nvSpPr>
        <xdr:cNvPr id="708" name="円/楕円 707"/>
        <xdr:cNvSpPr/>
      </xdr:nvSpPr>
      <xdr:spPr>
        <a:xfrm>
          <a:off x="13652500" y="1679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87735</xdr:rowOff>
    </xdr:from>
    <xdr:ext cx="599010" cy="259045"/>
    <xdr:sp macro="" textlink="">
      <xdr:nvSpPr>
        <xdr:cNvPr id="709" name="テキスト ボックス 708"/>
        <xdr:cNvSpPr txBox="1"/>
      </xdr:nvSpPr>
      <xdr:spPr>
        <a:xfrm>
          <a:off x="13403794" y="16889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133,931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157773</xdr:rowOff>
    </xdr:from>
    <xdr:to>
      <xdr:col>18</xdr:col>
      <xdr:colOff>492125</xdr:colOff>
      <xdr:row>98</xdr:row>
      <xdr:rowOff>87923</xdr:rowOff>
    </xdr:to>
    <xdr:sp macro="" textlink="">
      <xdr:nvSpPr>
        <xdr:cNvPr id="710" name="円/楕円 709"/>
        <xdr:cNvSpPr/>
      </xdr:nvSpPr>
      <xdr:spPr>
        <a:xfrm>
          <a:off x="12763500" y="1678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79050</xdr:rowOff>
    </xdr:from>
    <xdr:ext cx="599010" cy="259045"/>
    <xdr:sp macro="" textlink="">
      <xdr:nvSpPr>
        <xdr:cNvPr id="711" name="テキスト ボックス 710"/>
        <xdr:cNvSpPr txBox="1"/>
      </xdr:nvSpPr>
      <xdr:spPr>
        <a:xfrm>
          <a:off x="12514794" y="16881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140,769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2" name="直線コネクタ 74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50740</xdr:rowOff>
    </xdr:from>
    <xdr:ext cx="378565" cy="259045"/>
    <xdr:sp macro="" textlink="">
      <xdr:nvSpPr>
        <xdr:cNvPr id="743" name="諸支出金平均値テキスト"/>
        <xdr:cNvSpPr txBox="1"/>
      </xdr:nvSpPr>
      <xdr:spPr>
        <a:xfrm>
          <a:off x="22212300" y="6565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5" name="直線コネクタ 74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29987</xdr:rowOff>
    </xdr:from>
    <xdr:to>
      <xdr:col>31</xdr:col>
      <xdr:colOff>85725</xdr:colOff>
      <xdr:row>39</xdr:row>
      <xdr:rowOff>131587</xdr:rowOff>
    </xdr:to>
    <xdr:sp macro="" textlink="">
      <xdr:nvSpPr>
        <xdr:cNvPr id="746" name="フローチャート : 判断 745"/>
        <xdr:cNvSpPr/>
      </xdr:nvSpPr>
      <xdr:spPr>
        <a:xfrm>
          <a:off x="21272500" y="671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148114</xdr:rowOff>
    </xdr:from>
    <xdr:ext cx="378565" cy="259045"/>
    <xdr:sp macro="" textlink="">
      <xdr:nvSpPr>
        <xdr:cNvPr id="747" name="テキスト ボックス 746"/>
        <xdr:cNvSpPr txBox="1"/>
      </xdr:nvSpPr>
      <xdr:spPr>
        <a:xfrm>
          <a:off x="21134017" y="6491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8" name="直線コネクタ 74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141902</xdr:rowOff>
    </xdr:from>
    <xdr:to>
      <xdr:col>29</xdr:col>
      <xdr:colOff>568325</xdr:colOff>
      <xdr:row>39</xdr:row>
      <xdr:rowOff>72052</xdr:rowOff>
    </xdr:to>
    <xdr:sp macro="" textlink="">
      <xdr:nvSpPr>
        <xdr:cNvPr id="749" name="フローチャート : 判断 748"/>
        <xdr:cNvSpPr/>
      </xdr:nvSpPr>
      <xdr:spPr>
        <a:xfrm>
          <a:off x="20383500" y="665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88580</xdr:rowOff>
    </xdr:from>
    <xdr:ext cx="469744" cy="259045"/>
    <xdr:sp macro="" textlink="">
      <xdr:nvSpPr>
        <xdr:cNvPr id="750" name="テキスト ボックス 749"/>
        <xdr:cNvSpPr txBox="1"/>
      </xdr:nvSpPr>
      <xdr:spPr>
        <a:xfrm>
          <a:off x="20199427" y="643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1" name="直線コネクタ 75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24141</xdr:rowOff>
    </xdr:from>
    <xdr:to>
      <xdr:col>28</xdr:col>
      <xdr:colOff>365125</xdr:colOff>
      <xdr:row>39</xdr:row>
      <xdr:rowOff>125741</xdr:rowOff>
    </xdr:to>
    <xdr:sp macro="" textlink="">
      <xdr:nvSpPr>
        <xdr:cNvPr id="752" name="フローチャート : 判断 751"/>
        <xdr:cNvSpPr/>
      </xdr:nvSpPr>
      <xdr:spPr>
        <a:xfrm>
          <a:off x="19494500" y="671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142268</xdr:rowOff>
    </xdr:from>
    <xdr:ext cx="378565" cy="259045"/>
    <xdr:sp macro="" textlink="">
      <xdr:nvSpPr>
        <xdr:cNvPr id="753" name="テキスト ボックス 752"/>
        <xdr:cNvSpPr txBox="1"/>
      </xdr:nvSpPr>
      <xdr:spPr>
        <a:xfrm>
          <a:off x="19356017" y="6485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13495</xdr:rowOff>
    </xdr:from>
    <xdr:to>
      <xdr:col>27</xdr:col>
      <xdr:colOff>161925</xdr:colOff>
      <xdr:row>39</xdr:row>
      <xdr:rowOff>115095</xdr:rowOff>
    </xdr:to>
    <xdr:sp macro="" textlink="">
      <xdr:nvSpPr>
        <xdr:cNvPr id="754" name="フローチャート : 判断 753"/>
        <xdr:cNvSpPr/>
      </xdr:nvSpPr>
      <xdr:spPr>
        <a:xfrm>
          <a:off x="18605500" y="670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131622</xdr:rowOff>
    </xdr:from>
    <xdr:ext cx="469744" cy="259045"/>
    <xdr:sp macro="" textlink="">
      <xdr:nvSpPr>
        <xdr:cNvPr id="755" name="テキスト ボックス 754"/>
        <xdr:cNvSpPr txBox="1"/>
      </xdr:nvSpPr>
      <xdr:spPr>
        <a:xfrm>
          <a:off x="18421427" y="647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1" name="円/楕円 76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6290</xdr:rowOff>
    </xdr:from>
    <xdr:ext cx="249299" cy="259045"/>
    <xdr:sp macro="" textlink="">
      <xdr:nvSpPr>
        <xdr:cNvPr id="762" name="諸支出金該当値テキスト"/>
        <xdr:cNvSpPr txBox="1"/>
      </xdr:nvSpPr>
      <xdr:spPr>
        <a:xfrm>
          <a:off x="22212300" y="6692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3" name="円/楕円 76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4" name="テキスト ボックス 763"/>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5" name="円/楕円 76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6" name="テキスト ボックス 76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7" name="円/楕円 76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8" name="テキスト ボックス 767"/>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9" name="円/楕円 76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0" name="テキスト ボックス 769"/>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農林水産業費は、興部北興バイオガスプラント建設事業等の普通建設事業費の減が主な要因で住民一人当たり２１９，７３５円となり前年より１６６，８８２円の減となっているが、類似団体平均と比べ高い状況となっている。</a:t>
          </a:r>
          <a:endParaRPr kumimoji="1" lang="en-US" altLang="ja-JP" sz="1300">
            <a:latin typeface="ＭＳ Ｐゴシック"/>
          </a:endParaRPr>
        </a:p>
        <a:p>
          <a:r>
            <a:rPr kumimoji="1" lang="ja-JP" altLang="en-US" sz="1300">
              <a:latin typeface="ＭＳ Ｐゴシック"/>
            </a:rPr>
            <a:t>　教育費は、新中学校校舎整備事業等の普通建設事業費の増が主な要因で住民一人当たり１３７，６０２円となり前年より３７，８１９の増となっている。また類似団体平均と比べても高い状況となっている。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北海道興部町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実質収支比率は前年と比較して</a:t>
          </a:r>
          <a:r>
            <a:rPr kumimoji="1" lang="en-US" altLang="ja-JP" sz="1400">
              <a:latin typeface="ＭＳ ゴシック" pitchFamily="49" charset="-128"/>
              <a:ea typeface="ＭＳ ゴシック" pitchFamily="49" charset="-128"/>
            </a:rPr>
            <a:t>0.64</a:t>
          </a:r>
          <a:r>
            <a:rPr kumimoji="1" lang="ja-JP" altLang="en-US" sz="1400">
              <a:latin typeface="ＭＳ ゴシック" pitchFamily="49" charset="-128"/>
              <a:ea typeface="ＭＳ ゴシック" pitchFamily="49" charset="-128"/>
            </a:rPr>
            <a:t>％減で、実質単年度収支は</a:t>
          </a:r>
          <a:r>
            <a:rPr kumimoji="1" lang="en-US" altLang="ja-JP" sz="1400">
              <a:latin typeface="ＭＳ ゴシック" pitchFamily="49" charset="-128"/>
              <a:ea typeface="ＭＳ ゴシック" pitchFamily="49" charset="-128"/>
            </a:rPr>
            <a:t>3.74</a:t>
          </a:r>
          <a:r>
            <a:rPr kumimoji="1" lang="ja-JP" altLang="en-US" sz="1400">
              <a:latin typeface="ＭＳ ゴシック" pitchFamily="49" charset="-128"/>
              <a:ea typeface="ＭＳ ゴシック" pitchFamily="49" charset="-128"/>
            </a:rPr>
            <a:t>％減となっている。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財政調整基金残高は、決算剰余金、財産売払収入、特目基金寄附の積立により</a:t>
          </a:r>
          <a:r>
            <a:rPr kumimoji="1" lang="en-US" altLang="ja-JP" sz="1400">
              <a:latin typeface="ＭＳ ゴシック" pitchFamily="49" charset="-128"/>
              <a:ea typeface="ＭＳ ゴシック" pitchFamily="49" charset="-128"/>
            </a:rPr>
            <a:t>5.24</a:t>
          </a:r>
          <a:r>
            <a:rPr kumimoji="1" lang="ja-JP" altLang="en-US" sz="1400">
              <a:latin typeface="ＭＳ ゴシック" pitchFamily="49" charset="-128"/>
              <a:ea typeface="ＭＳ ゴシック" pitchFamily="49" charset="-128"/>
            </a:rPr>
            <a:t>％の増となっている。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今後も税収の伸びは期待できないことから、財政調整基金の取崩し等、厳しい財政運営になることが予想される。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北海道興部町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一般会計及び全ての特別会計で黒字となっており、前年と比較すると</a:t>
          </a:r>
          <a:r>
            <a:rPr kumimoji="1" lang="en-US" altLang="ja-JP" sz="1400">
              <a:latin typeface="ＭＳ ゴシック" pitchFamily="49" charset="-128"/>
              <a:ea typeface="ＭＳ ゴシック" pitchFamily="49" charset="-128"/>
            </a:rPr>
            <a:t>0.55</a:t>
          </a:r>
          <a:r>
            <a:rPr kumimoji="1" lang="ja-JP" altLang="en-US" sz="1400">
              <a:latin typeface="ＭＳ ゴシック" pitchFamily="49" charset="-128"/>
              <a:ea typeface="ＭＳ ゴシック" pitchFamily="49" charset="-128"/>
            </a:rPr>
            <a:t>％増の</a:t>
          </a:r>
          <a:r>
            <a:rPr kumimoji="1" lang="en-US" altLang="ja-JP" sz="1400">
              <a:latin typeface="ＭＳ ゴシック" pitchFamily="49" charset="-128"/>
              <a:ea typeface="ＭＳ ゴシック" pitchFamily="49" charset="-128"/>
            </a:rPr>
            <a:t>24.42</a:t>
          </a:r>
          <a:r>
            <a:rPr kumimoji="1" lang="ja-JP" altLang="en-US" sz="1400">
              <a:latin typeface="ＭＳ ゴシック" pitchFamily="49" charset="-128"/>
              <a:ea typeface="ＭＳ ゴシック" pitchFamily="49" charset="-128"/>
            </a:rPr>
            <a:t>％となっている。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今後も各会計で健全適正な財政運営、企業運営を行っていく。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4936066</v>
      </c>
      <c r="BO4" s="411"/>
      <c r="BP4" s="411"/>
      <c r="BQ4" s="411"/>
      <c r="BR4" s="411"/>
      <c r="BS4" s="411"/>
      <c r="BT4" s="411"/>
      <c r="BU4" s="412"/>
      <c r="BV4" s="410">
        <v>5465150</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6.4</v>
      </c>
      <c r="CU4" s="588"/>
      <c r="CV4" s="588"/>
      <c r="CW4" s="588"/>
      <c r="CX4" s="588"/>
      <c r="CY4" s="588"/>
      <c r="CZ4" s="588"/>
      <c r="DA4" s="589"/>
      <c r="DB4" s="587">
        <v>7.1</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4752200</v>
      </c>
      <c r="BO5" s="416"/>
      <c r="BP5" s="416"/>
      <c r="BQ5" s="416"/>
      <c r="BR5" s="416"/>
      <c r="BS5" s="416"/>
      <c r="BT5" s="416"/>
      <c r="BU5" s="417"/>
      <c r="BV5" s="415">
        <v>5234687</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76.2</v>
      </c>
      <c r="CU5" s="386"/>
      <c r="CV5" s="386"/>
      <c r="CW5" s="386"/>
      <c r="CX5" s="386"/>
      <c r="CY5" s="386"/>
      <c r="CZ5" s="386"/>
      <c r="DA5" s="387"/>
      <c r="DB5" s="385">
        <v>74.2</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183866</v>
      </c>
      <c r="BO6" s="416"/>
      <c r="BP6" s="416"/>
      <c r="BQ6" s="416"/>
      <c r="BR6" s="416"/>
      <c r="BS6" s="416"/>
      <c r="BT6" s="416"/>
      <c r="BU6" s="417"/>
      <c r="BV6" s="415">
        <v>230463</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79.099999999999994</v>
      </c>
      <c r="CU6" s="562"/>
      <c r="CV6" s="562"/>
      <c r="CW6" s="562"/>
      <c r="CX6" s="562"/>
      <c r="CY6" s="562"/>
      <c r="CZ6" s="562"/>
      <c r="DA6" s="563"/>
      <c r="DB6" s="561">
        <v>77.900000000000006</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69</v>
      </c>
      <c r="BO7" s="416"/>
      <c r="BP7" s="416"/>
      <c r="BQ7" s="416"/>
      <c r="BR7" s="416"/>
      <c r="BS7" s="416"/>
      <c r="BT7" s="416"/>
      <c r="BU7" s="417"/>
      <c r="BV7" s="415">
        <v>16075</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2867938</v>
      </c>
      <c r="CU7" s="416"/>
      <c r="CV7" s="416"/>
      <c r="CW7" s="416"/>
      <c r="CX7" s="416"/>
      <c r="CY7" s="416"/>
      <c r="CZ7" s="416"/>
      <c r="DA7" s="417"/>
      <c r="DB7" s="415">
        <v>3039663</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183797</v>
      </c>
      <c r="BO8" s="416"/>
      <c r="BP8" s="416"/>
      <c r="BQ8" s="416"/>
      <c r="BR8" s="416"/>
      <c r="BS8" s="416"/>
      <c r="BT8" s="416"/>
      <c r="BU8" s="417"/>
      <c r="BV8" s="415">
        <v>214388</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0.2</v>
      </c>
      <c r="CU8" s="525"/>
      <c r="CV8" s="525"/>
      <c r="CW8" s="525"/>
      <c r="CX8" s="525"/>
      <c r="CY8" s="525"/>
      <c r="CZ8" s="525"/>
      <c r="DA8" s="526"/>
      <c r="DB8" s="524">
        <v>0.19</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3909</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-30591</v>
      </c>
      <c r="BO9" s="416"/>
      <c r="BP9" s="416"/>
      <c r="BQ9" s="416"/>
      <c r="BR9" s="416"/>
      <c r="BS9" s="416"/>
      <c r="BT9" s="416"/>
      <c r="BU9" s="417"/>
      <c r="BV9" s="415">
        <v>52579</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11.9</v>
      </c>
      <c r="CU9" s="386"/>
      <c r="CV9" s="386"/>
      <c r="CW9" s="386"/>
      <c r="CX9" s="386"/>
      <c r="CY9" s="386"/>
      <c r="CZ9" s="386"/>
      <c r="DA9" s="387"/>
      <c r="DB9" s="385">
        <v>11.8</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4301</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38199</v>
      </c>
      <c r="BO10" s="416"/>
      <c r="BP10" s="416"/>
      <c r="BQ10" s="416"/>
      <c r="BR10" s="416"/>
      <c r="BS10" s="416"/>
      <c r="BT10" s="416"/>
      <c r="BU10" s="417"/>
      <c r="BV10" s="415">
        <v>69375</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3922</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3858</v>
      </c>
      <c r="S13" s="517"/>
      <c r="T13" s="517"/>
      <c r="U13" s="517"/>
      <c r="V13" s="518"/>
      <c r="W13" s="504" t="s">
        <v>124</v>
      </c>
      <c r="X13" s="428"/>
      <c r="Y13" s="428"/>
      <c r="Z13" s="428"/>
      <c r="AA13" s="428"/>
      <c r="AB13" s="429"/>
      <c r="AC13" s="391">
        <v>564</v>
      </c>
      <c r="AD13" s="392"/>
      <c r="AE13" s="392"/>
      <c r="AF13" s="392"/>
      <c r="AG13" s="393"/>
      <c r="AH13" s="391">
        <v>557</v>
      </c>
      <c r="AI13" s="392"/>
      <c r="AJ13" s="392"/>
      <c r="AK13" s="392"/>
      <c r="AL13" s="394"/>
      <c r="AM13" s="484" t="s">
        <v>125</v>
      </c>
      <c r="AN13" s="389"/>
      <c r="AO13" s="389"/>
      <c r="AP13" s="389"/>
      <c r="AQ13" s="389"/>
      <c r="AR13" s="389"/>
      <c r="AS13" s="389"/>
      <c r="AT13" s="390"/>
      <c r="AU13" s="472" t="s">
        <v>119</v>
      </c>
      <c r="AV13" s="473"/>
      <c r="AW13" s="473"/>
      <c r="AX13" s="473"/>
      <c r="AY13" s="395" t="s">
        <v>126</v>
      </c>
      <c r="AZ13" s="396"/>
      <c r="BA13" s="396"/>
      <c r="BB13" s="396"/>
      <c r="BC13" s="396"/>
      <c r="BD13" s="396"/>
      <c r="BE13" s="396"/>
      <c r="BF13" s="396"/>
      <c r="BG13" s="396"/>
      <c r="BH13" s="396"/>
      <c r="BI13" s="396"/>
      <c r="BJ13" s="396"/>
      <c r="BK13" s="396"/>
      <c r="BL13" s="396"/>
      <c r="BM13" s="397"/>
      <c r="BN13" s="415">
        <v>7608</v>
      </c>
      <c r="BO13" s="416"/>
      <c r="BP13" s="416"/>
      <c r="BQ13" s="416"/>
      <c r="BR13" s="416"/>
      <c r="BS13" s="416"/>
      <c r="BT13" s="416"/>
      <c r="BU13" s="417"/>
      <c r="BV13" s="415">
        <v>121954</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8.9</v>
      </c>
      <c r="CU13" s="386"/>
      <c r="CV13" s="386"/>
      <c r="CW13" s="386"/>
      <c r="CX13" s="386"/>
      <c r="CY13" s="386"/>
      <c r="CZ13" s="386"/>
      <c r="DA13" s="387"/>
      <c r="DB13" s="385">
        <v>8.8000000000000007</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4006</v>
      </c>
      <c r="S14" s="517"/>
      <c r="T14" s="517"/>
      <c r="U14" s="517"/>
      <c r="V14" s="518"/>
      <c r="W14" s="519"/>
      <c r="X14" s="431"/>
      <c r="Y14" s="431"/>
      <c r="Z14" s="431"/>
      <c r="AA14" s="431"/>
      <c r="AB14" s="432"/>
      <c r="AC14" s="509">
        <v>27.2</v>
      </c>
      <c r="AD14" s="510"/>
      <c r="AE14" s="510"/>
      <c r="AF14" s="510"/>
      <c r="AG14" s="511"/>
      <c r="AH14" s="509">
        <v>24.3</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t="s">
        <v>121</v>
      </c>
      <c r="CU14" s="488"/>
      <c r="CV14" s="488"/>
      <c r="CW14" s="488"/>
      <c r="CX14" s="488"/>
      <c r="CY14" s="488"/>
      <c r="CZ14" s="488"/>
      <c r="DA14" s="489"/>
      <c r="DB14" s="520" t="s">
        <v>121</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3947</v>
      </c>
      <c r="S15" s="517"/>
      <c r="T15" s="517"/>
      <c r="U15" s="517"/>
      <c r="V15" s="518"/>
      <c r="W15" s="504" t="s">
        <v>130</v>
      </c>
      <c r="X15" s="428"/>
      <c r="Y15" s="428"/>
      <c r="Z15" s="428"/>
      <c r="AA15" s="428"/>
      <c r="AB15" s="429"/>
      <c r="AC15" s="391">
        <v>523</v>
      </c>
      <c r="AD15" s="392"/>
      <c r="AE15" s="392"/>
      <c r="AF15" s="392"/>
      <c r="AG15" s="393"/>
      <c r="AH15" s="391">
        <v>626</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567873</v>
      </c>
      <c r="BO15" s="411"/>
      <c r="BP15" s="411"/>
      <c r="BQ15" s="411"/>
      <c r="BR15" s="411"/>
      <c r="BS15" s="411"/>
      <c r="BT15" s="411"/>
      <c r="BU15" s="412"/>
      <c r="BV15" s="410">
        <v>527761</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25.2</v>
      </c>
      <c r="AD16" s="510"/>
      <c r="AE16" s="510"/>
      <c r="AF16" s="510"/>
      <c r="AG16" s="511"/>
      <c r="AH16" s="509">
        <v>27.3</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2638971</v>
      </c>
      <c r="BO16" s="416"/>
      <c r="BP16" s="416"/>
      <c r="BQ16" s="416"/>
      <c r="BR16" s="416"/>
      <c r="BS16" s="416"/>
      <c r="BT16" s="416"/>
      <c r="BU16" s="417"/>
      <c r="BV16" s="415">
        <v>2682161</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988</v>
      </c>
      <c r="AD17" s="392"/>
      <c r="AE17" s="392"/>
      <c r="AF17" s="392"/>
      <c r="AG17" s="393"/>
      <c r="AH17" s="391">
        <v>1106</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707992</v>
      </c>
      <c r="BO17" s="416"/>
      <c r="BP17" s="416"/>
      <c r="BQ17" s="416"/>
      <c r="BR17" s="416"/>
      <c r="BS17" s="416"/>
      <c r="BT17" s="416"/>
      <c r="BU17" s="417"/>
      <c r="BV17" s="415">
        <v>740120</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362.54</v>
      </c>
      <c r="M18" s="480"/>
      <c r="N18" s="480"/>
      <c r="O18" s="480"/>
      <c r="P18" s="480"/>
      <c r="Q18" s="480"/>
      <c r="R18" s="481"/>
      <c r="S18" s="481"/>
      <c r="T18" s="481"/>
      <c r="U18" s="481"/>
      <c r="V18" s="482"/>
      <c r="W18" s="496"/>
      <c r="X18" s="497"/>
      <c r="Y18" s="497"/>
      <c r="Z18" s="497"/>
      <c r="AA18" s="497"/>
      <c r="AB18" s="505"/>
      <c r="AC18" s="379">
        <v>47.6</v>
      </c>
      <c r="AD18" s="380"/>
      <c r="AE18" s="380"/>
      <c r="AF18" s="380"/>
      <c r="AG18" s="483"/>
      <c r="AH18" s="379">
        <v>48.3</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2185690</v>
      </c>
      <c r="BO18" s="416"/>
      <c r="BP18" s="416"/>
      <c r="BQ18" s="416"/>
      <c r="BR18" s="416"/>
      <c r="BS18" s="416"/>
      <c r="BT18" s="416"/>
      <c r="BU18" s="417"/>
      <c r="BV18" s="415">
        <v>2246818</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11</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3352574</v>
      </c>
      <c r="BO19" s="416"/>
      <c r="BP19" s="416"/>
      <c r="BQ19" s="416"/>
      <c r="BR19" s="416"/>
      <c r="BS19" s="416"/>
      <c r="BT19" s="416"/>
      <c r="BU19" s="417"/>
      <c r="BV19" s="415">
        <v>3460349</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1757</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4584932</v>
      </c>
      <c r="BO23" s="416"/>
      <c r="BP23" s="416"/>
      <c r="BQ23" s="416"/>
      <c r="BR23" s="416"/>
      <c r="BS23" s="416"/>
      <c r="BT23" s="416"/>
      <c r="BU23" s="417"/>
      <c r="BV23" s="415">
        <v>4341343</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7400</v>
      </c>
      <c r="R24" s="392"/>
      <c r="S24" s="392"/>
      <c r="T24" s="392"/>
      <c r="U24" s="392"/>
      <c r="V24" s="393"/>
      <c r="W24" s="457"/>
      <c r="X24" s="448"/>
      <c r="Y24" s="449"/>
      <c r="Z24" s="388" t="s">
        <v>154</v>
      </c>
      <c r="AA24" s="389"/>
      <c r="AB24" s="389"/>
      <c r="AC24" s="389"/>
      <c r="AD24" s="389"/>
      <c r="AE24" s="389"/>
      <c r="AF24" s="389"/>
      <c r="AG24" s="390"/>
      <c r="AH24" s="391">
        <v>80</v>
      </c>
      <c r="AI24" s="392"/>
      <c r="AJ24" s="392"/>
      <c r="AK24" s="392"/>
      <c r="AL24" s="393"/>
      <c r="AM24" s="391">
        <v>251200</v>
      </c>
      <c r="AN24" s="392"/>
      <c r="AO24" s="392"/>
      <c r="AP24" s="392"/>
      <c r="AQ24" s="392"/>
      <c r="AR24" s="393"/>
      <c r="AS24" s="391">
        <v>3140</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4515412</v>
      </c>
      <c r="BO24" s="416"/>
      <c r="BP24" s="416"/>
      <c r="BQ24" s="416"/>
      <c r="BR24" s="416"/>
      <c r="BS24" s="416"/>
      <c r="BT24" s="416"/>
      <c r="BU24" s="417"/>
      <c r="BV24" s="415">
        <v>4251615</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6150</v>
      </c>
      <c r="R25" s="392"/>
      <c r="S25" s="392"/>
      <c r="T25" s="392"/>
      <c r="U25" s="392"/>
      <c r="V25" s="393"/>
      <c r="W25" s="457"/>
      <c r="X25" s="448"/>
      <c r="Y25" s="449"/>
      <c r="Z25" s="388" t="s">
        <v>157</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54077</v>
      </c>
      <c r="BO25" s="411"/>
      <c r="BP25" s="411"/>
      <c r="BQ25" s="411"/>
      <c r="BR25" s="411"/>
      <c r="BS25" s="411"/>
      <c r="BT25" s="411"/>
      <c r="BU25" s="412"/>
      <c r="BV25" s="410">
        <v>85188</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5500</v>
      </c>
      <c r="R26" s="392"/>
      <c r="S26" s="392"/>
      <c r="T26" s="392"/>
      <c r="U26" s="392"/>
      <c r="V26" s="393"/>
      <c r="W26" s="457"/>
      <c r="X26" s="448"/>
      <c r="Y26" s="449"/>
      <c r="Z26" s="388" t="s">
        <v>160</v>
      </c>
      <c r="AA26" s="470"/>
      <c r="AB26" s="470"/>
      <c r="AC26" s="470"/>
      <c r="AD26" s="470"/>
      <c r="AE26" s="470"/>
      <c r="AF26" s="470"/>
      <c r="AG26" s="471"/>
      <c r="AH26" s="391">
        <v>1</v>
      </c>
      <c r="AI26" s="392"/>
      <c r="AJ26" s="392"/>
      <c r="AK26" s="392"/>
      <c r="AL26" s="393"/>
      <c r="AM26" s="391" t="s">
        <v>161</v>
      </c>
      <c r="AN26" s="392"/>
      <c r="AO26" s="392"/>
      <c r="AP26" s="392"/>
      <c r="AQ26" s="392"/>
      <c r="AR26" s="393"/>
      <c r="AS26" s="391" t="s">
        <v>161</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2700</v>
      </c>
      <c r="R27" s="392"/>
      <c r="S27" s="392"/>
      <c r="T27" s="392"/>
      <c r="U27" s="392"/>
      <c r="V27" s="393"/>
      <c r="W27" s="457"/>
      <c r="X27" s="448"/>
      <c r="Y27" s="449"/>
      <c r="Z27" s="388" t="s">
        <v>164</v>
      </c>
      <c r="AA27" s="389"/>
      <c r="AB27" s="389"/>
      <c r="AC27" s="389"/>
      <c r="AD27" s="389"/>
      <c r="AE27" s="389"/>
      <c r="AF27" s="389"/>
      <c r="AG27" s="390"/>
      <c r="AH27" s="391" t="s">
        <v>121</v>
      </c>
      <c r="AI27" s="392"/>
      <c r="AJ27" s="392"/>
      <c r="AK27" s="392"/>
      <c r="AL27" s="393"/>
      <c r="AM27" s="391" t="s">
        <v>121</v>
      </c>
      <c r="AN27" s="392"/>
      <c r="AO27" s="392"/>
      <c r="AP27" s="392"/>
      <c r="AQ27" s="392"/>
      <c r="AR27" s="393"/>
      <c r="AS27" s="391" t="s">
        <v>121</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113140</v>
      </c>
      <c r="BO27" s="419"/>
      <c r="BP27" s="419"/>
      <c r="BQ27" s="419"/>
      <c r="BR27" s="419"/>
      <c r="BS27" s="419"/>
      <c r="BT27" s="419"/>
      <c r="BU27" s="420"/>
      <c r="BV27" s="418">
        <v>113102</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2200</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2023165</v>
      </c>
      <c r="BO28" s="411"/>
      <c r="BP28" s="411"/>
      <c r="BQ28" s="411"/>
      <c r="BR28" s="411"/>
      <c r="BS28" s="411"/>
      <c r="BT28" s="411"/>
      <c r="BU28" s="412"/>
      <c r="BV28" s="410">
        <v>1984966</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8</v>
      </c>
      <c r="M29" s="392"/>
      <c r="N29" s="392"/>
      <c r="O29" s="392"/>
      <c r="P29" s="393"/>
      <c r="Q29" s="391">
        <v>1850</v>
      </c>
      <c r="R29" s="392"/>
      <c r="S29" s="392"/>
      <c r="T29" s="392"/>
      <c r="U29" s="392"/>
      <c r="V29" s="393"/>
      <c r="W29" s="458"/>
      <c r="X29" s="459"/>
      <c r="Y29" s="460"/>
      <c r="Z29" s="388" t="s">
        <v>171</v>
      </c>
      <c r="AA29" s="389"/>
      <c r="AB29" s="389"/>
      <c r="AC29" s="389"/>
      <c r="AD29" s="389"/>
      <c r="AE29" s="389"/>
      <c r="AF29" s="389"/>
      <c r="AG29" s="390"/>
      <c r="AH29" s="391">
        <v>80</v>
      </c>
      <c r="AI29" s="392"/>
      <c r="AJ29" s="392"/>
      <c r="AK29" s="392"/>
      <c r="AL29" s="393"/>
      <c r="AM29" s="391">
        <v>251200</v>
      </c>
      <c r="AN29" s="392"/>
      <c r="AO29" s="392"/>
      <c r="AP29" s="392"/>
      <c r="AQ29" s="392"/>
      <c r="AR29" s="393"/>
      <c r="AS29" s="391">
        <v>3140</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311369</v>
      </c>
      <c r="BO29" s="416"/>
      <c r="BP29" s="416"/>
      <c r="BQ29" s="416"/>
      <c r="BR29" s="416"/>
      <c r="BS29" s="416"/>
      <c r="BT29" s="416"/>
      <c r="BU29" s="417"/>
      <c r="BV29" s="415">
        <v>311061</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98.9</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517330</v>
      </c>
      <c r="BO30" s="419"/>
      <c r="BP30" s="419"/>
      <c r="BQ30" s="419"/>
      <c r="BR30" s="419"/>
      <c r="BS30" s="419"/>
      <c r="BT30" s="419"/>
      <c r="BU30" s="420"/>
      <c r="BV30" s="418">
        <v>476494</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IF('各会計、関係団体の財政状況及び健全化判断比率'!B32="","",'各会計、関係団体の財政状況及び健全化判断比率'!B32)</f>
        <v>国民健康保険病院事業会計</v>
      </c>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IF('各会計、関係団体の財政状況及び健全化判断比率'!B33="","",'各会計、関係団体の財政状況及び健全化判断比率'!B33)</f>
        <v>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9</v>
      </c>
      <c r="BX34" s="375"/>
      <c r="BY34" s="374" t="str">
        <f>IF('各会計、関係団体の財政状況及び健全化判断比率'!B68="","",'各会計、関係団体の財政状況及び健全化判断比率'!B68)</f>
        <v>紋別地区消防組合</v>
      </c>
      <c r="BZ34" s="374"/>
      <c r="CA34" s="374"/>
      <c r="CB34" s="374"/>
      <c r="CC34" s="374"/>
      <c r="CD34" s="374"/>
      <c r="CE34" s="374"/>
      <c r="CF34" s="374"/>
      <c r="CG34" s="374"/>
      <c r="CH34" s="374"/>
      <c r="CI34" s="374"/>
      <c r="CJ34" s="374"/>
      <c r="CK34" s="374"/>
      <c r="CL34" s="374"/>
      <c r="CM34" s="374"/>
      <c r="CN34" s="167"/>
      <c r="CO34" s="375">
        <f>IF(CQ34="","",MAX(C34:D43,U34:V43,AM34:AN43,BE34:BF43,BW34:BX43)+1)</f>
        <v>13</v>
      </c>
      <c r="CP34" s="375"/>
      <c r="CQ34" s="374" t="str">
        <f>IF('各会計、関係団体の財政状況及び健全化判断比率'!BS7="","",'各会計、関係団体の財政状況及び健全化判断比率'!BS7)</f>
        <v>（株）オホーツククリーンミート</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介護保険事業特別会計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8</v>
      </c>
      <c r="BF35" s="375"/>
      <c r="BG35" s="374" t="str">
        <f>IF('各会計、関係団体の財政状況及び健全化判断比率'!B34="","",'各会計、関係団体の財政状況及び健全化判断比率'!B34)</f>
        <v>公共下水道事業特別会計</v>
      </c>
      <c r="BH35" s="374"/>
      <c r="BI35" s="374"/>
      <c r="BJ35" s="374"/>
      <c r="BK35" s="374"/>
      <c r="BL35" s="374"/>
      <c r="BM35" s="374"/>
      <c r="BN35" s="374"/>
      <c r="BO35" s="374"/>
      <c r="BP35" s="374"/>
      <c r="BQ35" s="374"/>
      <c r="BR35" s="374"/>
      <c r="BS35" s="374"/>
      <c r="BT35" s="374"/>
      <c r="BU35" s="374"/>
      <c r="BV35" s="167"/>
      <c r="BW35" s="375">
        <f t="shared" ref="BW35:BW43" si="2">IF(BY35="","",BW34+1)</f>
        <v>10</v>
      </c>
      <c r="BX35" s="375"/>
      <c r="BY35" s="374" t="str">
        <f>IF('各会計、関係団体の財政状況及び健全化判断比率'!B69="","",'各会計、関係団体の財政状況及び健全化判断比率'!B69)</f>
        <v>西紋別地区環境衛生施設組合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後期高齢者医療に関する特別会計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11</v>
      </c>
      <c r="BX36" s="375"/>
      <c r="BY36" s="374" t="str">
        <f>IF('各会計、関係団体の財政状況及び健全化判断比率'!B70="","",'各会計、関係団体の財政状況及び健全化判断比率'!B70)</f>
        <v>網走地方教育研修センター組合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5</v>
      </c>
      <c r="V37" s="375"/>
      <c r="W37" s="374" t="str">
        <f>IF('各会計、関係団体の財政状況及び健全化判断比率'!B31="","",'各会計、関係団体の財政状況及び健全化判断比率'!B31)</f>
        <v>介護サービス事業特別会計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12</v>
      </c>
      <c r="BX37" s="375"/>
      <c r="BY37" s="374" t="str">
        <f>IF('各会計、関係団体の財政状況及び健全化判断比率'!B71="","",'各会計、関係団体の財政状況及び健全化判断比率'!B71)</f>
        <v>広域紋別病院企業団</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t="str">
        <f t="shared" si="2"/>
        <v/>
      </c>
      <c r="BX38" s="375"/>
      <c r="BY38" s="374" t="str">
        <f>IF('各会計、関係団体の財政状況及び健全化判断比率'!B72="","",'各会計、関係団体の財政状況及び健全化判断比率'!B72)</f>
        <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84" t="s">
        <v>525</v>
      </c>
      <c r="D34" s="1184"/>
      <c r="E34" s="1185"/>
      <c r="F34" s="32">
        <v>10.69</v>
      </c>
      <c r="G34" s="33">
        <v>11.7</v>
      </c>
      <c r="H34" s="33">
        <v>10.11</v>
      </c>
      <c r="I34" s="33">
        <v>12.14</v>
      </c>
      <c r="J34" s="34">
        <v>13.56</v>
      </c>
      <c r="K34" s="22"/>
      <c r="L34" s="22"/>
      <c r="M34" s="22"/>
      <c r="N34" s="22"/>
      <c r="O34" s="22"/>
      <c r="P34" s="22"/>
    </row>
    <row r="35" spans="1:16" ht="39" customHeight="1" x14ac:dyDescent="0.15">
      <c r="A35" s="22"/>
      <c r="B35" s="35"/>
      <c r="C35" s="1178" t="s">
        <v>526</v>
      </c>
      <c r="D35" s="1179"/>
      <c r="E35" s="1180"/>
      <c r="F35" s="36">
        <v>5.83</v>
      </c>
      <c r="G35" s="37">
        <v>5.32</v>
      </c>
      <c r="H35" s="37">
        <v>5.51</v>
      </c>
      <c r="I35" s="37">
        <v>7.05</v>
      </c>
      <c r="J35" s="38">
        <v>6.4</v>
      </c>
      <c r="K35" s="22"/>
      <c r="L35" s="22"/>
      <c r="M35" s="22"/>
      <c r="N35" s="22"/>
      <c r="O35" s="22"/>
      <c r="P35" s="22"/>
    </row>
    <row r="36" spans="1:16" ht="39" customHeight="1" x14ac:dyDescent="0.15">
      <c r="A36" s="22"/>
      <c r="B36" s="35"/>
      <c r="C36" s="1178" t="s">
        <v>527</v>
      </c>
      <c r="D36" s="1179"/>
      <c r="E36" s="1180"/>
      <c r="F36" s="36">
        <v>1.85</v>
      </c>
      <c r="G36" s="37">
        <v>1.59</v>
      </c>
      <c r="H36" s="37">
        <v>2.91</v>
      </c>
      <c r="I36" s="37">
        <v>3.11</v>
      </c>
      <c r="J36" s="38">
        <v>2.94</v>
      </c>
      <c r="K36" s="22"/>
      <c r="L36" s="22"/>
      <c r="M36" s="22"/>
      <c r="N36" s="22"/>
      <c r="O36" s="22"/>
      <c r="P36" s="22"/>
    </row>
    <row r="37" spans="1:16" ht="39" customHeight="1" x14ac:dyDescent="0.15">
      <c r="A37" s="22"/>
      <c r="B37" s="35"/>
      <c r="C37" s="1178" t="s">
        <v>528</v>
      </c>
      <c r="D37" s="1179"/>
      <c r="E37" s="1180"/>
      <c r="F37" s="36">
        <v>0.89</v>
      </c>
      <c r="G37" s="37">
        <v>0.72</v>
      </c>
      <c r="H37" s="37">
        <v>0.98</v>
      </c>
      <c r="I37" s="37">
        <v>1.21</v>
      </c>
      <c r="J37" s="38">
        <v>1.22</v>
      </c>
      <c r="K37" s="22"/>
      <c r="L37" s="22"/>
      <c r="M37" s="22"/>
      <c r="N37" s="22"/>
      <c r="O37" s="22"/>
      <c r="P37" s="22"/>
    </row>
    <row r="38" spans="1:16" ht="39" customHeight="1" x14ac:dyDescent="0.15">
      <c r="A38" s="22"/>
      <c r="B38" s="35"/>
      <c r="C38" s="1178" t="s">
        <v>529</v>
      </c>
      <c r="D38" s="1179"/>
      <c r="E38" s="1180"/>
      <c r="F38" s="36">
        <v>0.23</v>
      </c>
      <c r="G38" s="37">
        <v>0.11</v>
      </c>
      <c r="H38" s="37">
        <v>0.04</v>
      </c>
      <c r="I38" s="37">
        <v>0.15</v>
      </c>
      <c r="J38" s="38">
        <v>0.13</v>
      </c>
      <c r="K38" s="22"/>
      <c r="L38" s="22"/>
      <c r="M38" s="22"/>
      <c r="N38" s="22"/>
      <c r="O38" s="22"/>
      <c r="P38" s="22"/>
    </row>
    <row r="39" spans="1:16" ht="39" customHeight="1" x14ac:dyDescent="0.15">
      <c r="A39" s="22"/>
      <c r="B39" s="35"/>
      <c r="C39" s="1178" t="s">
        <v>530</v>
      </c>
      <c r="D39" s="1179"/>
      <c r="E39" s="1180"/>
      <c r="F39" s="36">
        <v>0.15</v>
      </c>
      <c r="G39" s="37">
        <v>0.1</v>
      </c>
      <c r="H39" s="37">
        <v>0.08</v>
      </c>
      <c r="I39" s="37">
        <v>7.0000000000000007E-2</v>
      </c>
      <c r="J39" s="38">
        <v>7.0000000000000007E-2</v>
      </c>
      <c r="K39" s="22"/>
      <c r="L39" s="22"/>
      <c r="M39" s="22"/>
      <c r="N39" s="22"/>
      <c r="O39" s="22"/>
      <c r="P39" s="22"/>
    </row>
    <row r="40" spans="1:16" ht="39" customHeight="1" x14ac:dyDescent="0.15">
      <c r="A40" s="22"/>
      <c r="B40" s="35"/>
      <c r="C40" s="1178" t="s">
        <v>531</v>
      </c>
      <c r="D40" s="1179"/>
      <c r="E40" s="1180"/>
      <c r="F40" s="36">
        <v>0.09</v>
      </c>
      <c r="G40" s="37">
        <v>0.18</v>
      </c>
      <c r="H40" s="37">
        <v>0.13</v>
      </c>
      <c r="I40" s="37">
        <v>0.1</v>
      </c>
      <c r="J40" s="38">
        <v>0.06</v>
      </c>
      <c r="K40" s="22"/>
      <c r="L40" s="22"/>
      <c r="M40" s="22"/>
      <c r="N40" s="22"/>
      <c r="O40" s="22"/>
      <c r="P40" s="22"/>
    </row>
    <row r="41" spans="1:16" ht="39" customHeight="1" x14ac:dyDescent="0.15">
      <c r="A41" s="22"/>
      <c r="B41" s="35"/>
      <c r="C41" s="1178" t="s">
        <v>532</v>
      </c>
      <c r="D41" s="1179"/>
      <c r="E41" s="1180"/>
      <c r="F41" s="36">
        <v>0.06</v>
      </c>
      <c r="G41" s="37">
        <v>0.06</v>
      </c>
      <c r="H41" s="37">
        <v>0.04</v>
      </c>
      <c r="I41" s="37">
        <v>0.04</v>
      </c>
      <c r="J41" s="38">
        <v>0.04</v>
      </c>
      <c r="K41" s="22"/>
      <c r="L41" s="22"/>
      <c r="M41" s="22"/>
      <c r="N41" s="22"/>
      <c r="O41" s="22"/>
      <c r="P41" s="22"/>
    </row>
    <row r="42" spans="1:16" ht="39" customHeight="1" x14ac:dyDescent="0.15">
      <c r="A42" s="22"/>
      <c r="B42" s="39"/>
      <c r="C42" s="1178" t="s">
        <v>533</v>
      </c>
      <c r="D42" s="1179"/>
      <c r="E42" s="1180"/>
      <c r="F42" s="36" t="s">
        <v>480</v>
      </c>
      <c r="G42" s="37" t="s">
        <v>480</v>
      </c>
      <c r="H42" s="37" t="s">
        <v>480</v>
      </c>
      <c r="I42" s="37" t="s">
        <v>480</v>
      </c>
      <c r="J42" s="38" t="s">
        <v>480</v>
      </c>
      <c r="K42" s="22"/>
      <c r="L42" s="22"/>
      <c r="M42" s="22"/>
      <c r="N42" s="22"/>
      <c r="O42" s="22"/>
      <c r="P42" s="22"/>
    </row>
    <row r="43" spans="1:16" ht="39" customHeight="1" thickBot="1" x14ac:dyDescent="0.2">
      <c r="A43" s="22"/>
      <c r="B43" s="40"/>
      <c r="C43" s="1181" t="s">
        <v>534</v>
      </c>
      <c r="D43" s="1182"/>
      <c r="E43" s="1183"/>
      <c r="F43" s="41" t="s">
        <v>480</v>
      </c>
      <c r="G43" s="42" t="s">
        <v>480</v>
      </c>
      <c r="H43" s="42" t="s">
        <v>480</v>
      </c>
      <c r="I43" s="42" t="s">
        <v>480</v>
      </c>
      <c r="J43" s="43" t="s">
        <v>480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589</v>
      </c>
      <c r="L45" s="60">
        <v>557</v>
      </c>
      <c r="M45" s="60">
        <v>529</v>
      </c>
      <c r="N45" s="60">
        <v>435</v>
      </c>
      <c r="O45" s="61">
        <v>428</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480</v>
      </c>
      <c r="L46" s="64" t="s">
        <v>480</v>
      </c>
      <c r="M46" s="64" t="s">
        <v>480</v>
      </c>
      <c r="N46" s="64" t="s">
        <v>480</v>
      </c>
      <c r="O46" s="65" t="s">
        <v>480</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480</v>
      </c>
      <c r="L47" s="64" t="s">
        <v>480</v>
      </c>
      <c r="M47" s="64" t="s">
        <v>480</v>
      </c>
      <c r="N47" s="64" t="s">
        <v>480</v>
      </c>
      <c r="O47" s="65" t="s">
        <v>480</v>
      </c>
      <c r="P47" s="48"/>
      <c r="Q47" s="48"/>
      <c r="R47" s="48"/>
      <c r="S47" s="48"/>
      <c r="T47" s="48"/>
      <c r="U47" s="48"/>
    </row>
    <row r="48" spans="1:21" ht="30.75" customHeight="1" x14ac:dyDescent="0.15">
      <c r="A48" s="48"/>
      <c r="B48" s="1196"/>
      <c r="C48" s="1197"/>
      <c r="D48" s="62"/>
      <c r="E48" s="1188" t="s">
        <v>15</v>
      </c>
      <c r="F48" s="1188"/>
      <c r="G48" s="1188"/>
      <c r="H48" s="1188"/>
      <c r="I48" s="1188"/>
      <c r="J48" s="1189"/>
      <c r="K48" s="63">
        <v>192</v>
      </c>
      <c r="L48" s="64">
        <v>181</v>
      </c>
      <c r="M48" s="64">
        <v>189</v>
      </c>
      <c r="N48" s="64">
        <v>208</v>
      </c>
      <c r="O48" s="65">
        <v>197</v>
      </c>
      <c r="P48" s="48"/>
      <c r="Q48" s="48"/>
      <c r="R48" s="48"/>
      <c r="S48" s="48"/>
      <c r="T48" s="48"/>
      <c r="U48" s="48"/>
    </row>
    <row r="49" spans="1:21" ht="30.75" customHeight="1" x14ac:dyDescent="0.15">
      <c r="A49" s="48"/>
      <c r="B49" s="1196"/>
      <c r="C49" s="1197"/>
      <c r="D49" s="62"/>
      <c r="E49" s="1188" t="s">
        <v>16</v>
      </c>
      <c r="F49" s="1188"/>
      <c r="G49" s="1188"/>
      <c r="H49" s="1188"/>
      <c r="I49" s="1188"/>
      <c r="J49" s="1189"/>
      <c r="K49" s="63">
        <v>1</v>
      </c>
      <c r="L49" s="64">
        <v>2</v>
      </c>
      <c r="M49" s="64">
        <v>2</v>
      </c>
      <c r="N49" s="64">
        <v>8</v>
      </c>
      <c r="O49" s="65">
        <v>17</v>
      </c>
      <c r="P49" s="48"/>
      <c r="Q49" s="48"/>
      <c r="R49" s="48"/>
      <c r="S49" s="48"/>
      <c r="T49" s="48"/>
      <c r="U49" s="48"/>
    </row>
    <row r="50" spans="1:21" ht="30.75" customHeight="1" x14ac:dyDescent="0.15">
      <c r="A50" s="48"/>
      <c r="B50" s="1196"/>
      <c r="C50" s="1197"/>
      <c r="D50" s="62"/>
      <c r="E50" s="1188" t="s">
        <v>17</v>
      </c>
      <c r="F50" s="1188"/>
      <c r="G50" s="1188"/>
      <c r="H50" s="1188"/>
      <c r="I50" s="1188"/>
      <c r="J50" s="1189"/>
      <c r="K50" s="63">
        <v>31</v>
      </c>
      <c r="L50" s="64">
        <v>29</v>
      </c>
      <c r="M50" s="64">
        <v>28</v>
      </c>
      <c r="N50" s="64">
        <v>19</v>
      </c>
      <c r="O50" s="65">
        <v>19</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t="s">
        <v>480</v>
      </c>
      <c r="M51" s="64" t="s">
        <v>480</v>
      </c>
      <c r="N51" s="64">
        <v>0</v>
      </c>
      <c r="O51" s="65">
        <v>1</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537</v>
      </c>
      <c r="L52" s="64">
        <v>540</v>
      </c>
      <c r="M52" s="64">
        <v>516</v>
      </c>
      <c r="N52" s="64">
        <v>455</v>
      </c>
      <c r="O52" s="65">
        <v>438</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276</v>
      </c>
      <c r="L53" s="69">
        <v>229</v>
      </c>
      <c r="M53" s="69">
        <v>232</v>
      </c>
      <c r="N53" s="69">
        <v>215</v>
      </c>
      <c r="O53" s="70">
        <v>224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214" t="s">
        <v>24</v>
      </c>
      <c r="C41" s="1215"/>
      <c r="D41" s="81"/>
      <c r="E41" s="1216" t="s">
        <v>25</v>
      </c>
      <c r="F41" s="1216"/>
      <c r="G41" s="1216"/>
      <c r="H41" s="1217"/>
      <c r="I41" s="82">
        <v>4260</v>
      </c>
      <c r="J41" s="83">
        <v>4194</v>
      </c>
      <c r="K41" s="83">
        <v>4042</v>
      </c>
      <c r="L41" s="83">
        <v>4341</v>
      </c>
      <c r="M41" s="84">
        <v>4585</v>
      </c>
    </row>
    <row r="42" spans="2:13" ht="27.75" customHeight="1" x14ac:dyDescent="0.15">
      <c r="B42" s="1204"/>
      <c r="C42" s="1205"/>
      <c r="D42" s="85"/>
      <c r="E42" s="1208" t="s">
        <v>26</v>
      </c>
      <c r="F42" s="1208"/>
      <c r="G42" s="1208"/>
      <c r="H42" s="1209"/>
      <c r="I42" s="86">
        <v>119</v>
      </c>
      <c r="J42" s="87">
        <v>90</v>
      </c>
      <c r="K42" s="87">
        <v>60</v>
      </c>
      <c r="L42" s="87">
        <v>38</v>
      </c>
      <c r="M42" s="88">
        <v>14</v>
      </c>
    </row>
    <row r="43" spans="2:13" ht="27.75" customHeight="1" x14ac:dyDescent="0.15">
      <c r="B43" s="1204"/>
      <c r="C43" s="1205"/>
      <c r="D43" s="85"/>
      <c r="E43" s="1208" t="s">
        <v>27</v>
      </c>
      <c r="F43" s="1208"/>
      <c r="G43" s="1208"/>
      <c r="H43" s="1209"/>
      <c r="I43" s="86">
        <v>1408</v>
      </c>
      <c r="J43" s="87">
        <v>1467</v>
      </c>
      <c r="K43" s="87">
        <v>2277</v>
      </c>
      <c r="L43" s="87">
        <v>2148</v>
      </c>
      <c r="M43" s="88">
        <v>2071</v>
      </c>
    </row>
    <row r="44" spans="2:13" ht="27.75" customHeight="1" x14ac:dyDescent="0.15">
      <c r="B44" s="1204"/>
      <c r="C44" s="1205"/>
      <c r="D44" s="85"/>
      <c r="E44" s="1208" t="s">
        <v>28</v>
      </c>
      <c r="F44" s="1208"/>
      <c r="G44" s="1208"/>
      <c r="H44" s="1209"/>
      <c r="I44" s="86">
        <v>193</v>
      </c>
      <c r="J44" s="87">
        <v>204</v>
      </c>
      <c r="K44" s="87">
        <v>204</v>
      </c>
      <c r="L44" s="87">
        <v>198</v>
      </c>
      <c r="M44" s="88">
        <v>182</v>
      </c>
    </row>
    <row r="45" spans="2:13" ht="27.75" customHeight="1" x14ac:dyDescent="0.15">
      <c r="B45" s="1204"/>
      <c r="C45" s="1205"/>
      <c r="D45" s="85"/>
      <c r="E45" s="1208" t="s">
        <v>29</v>
      </c>
      <c r="F45" s="1208"/>
      <c r="G45" s="1208"/>
      <c r="H45" s="1209"/>
      <c r="I45" s="86">
        <v>841</v>
      </c>
      <c r="J45" s="87">
        <v>853</v>
      </c>
      <c r="K45" s="87">
        <v>816</v>
      </c>
      <c r="L45" s="87">
        <v>835</v>
      </c>
      <c r="M45" s="88">
        <v>850</v>
      </c>
    </row>
    <row r="46" spans="2:13" ht="27.75" customHeight="1" x14ac:dyDescent="0.15">
      <c r="B46" s="1204"/>
      <c r="C46" s="1205"/>
      <c r="D46" s="89"/>
      <c r="E46" s="1208" t="s">
        <v>30</v>
      </c>
      <c r="F46" s="1208"/>
      <c r="G46" s="1208"/>
      <c r="H46" s="1209"/>
      <c r="I46" s="86" t="s">
        <v>480</v>
      </c>
      <c r="J46" s="87" t="s">
        <v>480</v>
      </c>
      <c r="K46" s="87" t="s">
        <v>480</v>
      </c>
      <c r="L46" s="87" t="s">
        <v>480</v>
      </c>
      <c r="M46" s="88" t="s">
        <v>480</v>
      </c>
    </row>
    <row r="47" spans="2:13" ht="27.75" customHeight="1" x14ac:dyDescent="0.15">
      <c r="B47" s="1204"/>
      <c r="C47" s="1205"/>
      <c r="D47" s="90"/>
      <c r="E47" s="1218" t="s">
        <v>31</v>
      </c>
      <c r="F47" s="1219"/>
      <c r="G47" s="1219"/>
      <c r="H47" s="1220"/>
      <c r="I47" s="86" t="s">
        <v>480</v>
      </c>
      <c r="J47" s="87" t="s">
        <v>480</v>
      </c>
      <c r="K47" s="87" t="s">
        <v>480</v>
      </c>
      <c r="L47" s="87" t="s">
        <v>480</v>
      </c>
      <c r="M47" s="88" t="s">
        <v>480</v>
      </c>
    </row>
    <row r="48" spans="2:13" ht="27.75" customHeight="1" x14ac:dyDescent="0.15">
      <c r="B48" s="1204"/>
      <c r="C48" s="1205"/>
      <c r="D48" s="85"/>
      <c r="E48" s="1208" t="s">
        <v>32</v>
      </c>
      <c r="F48" s="1208"/>
      <c r="G48" s="1208"/>
      <c r="H48" s="1209"/>
      <c r="I48" s="86" t="s">
        <v>480</v>
      </c>
      <c r="J48" s="87" t="s">
        <v>480</v>
      </c>
      <c r="K48" s="87" t="s">
        <v>480</v>
      </c>
      <c r="L48" s="87" t="s">
        <v>480</v>
      </c>
      <c r="M48" s="88" t="s">
        <v>480</v>
      </c>
    </row>
    <row r="49" spans="2:13" ht="27.75" customHeight="1" x14ac:dyDescent="0.15">
      <c r="B49" s="1206"/>
      <c r="C49" s="1207"/>
      <c r="D49" s="85"/>
      <c r="E49" s="1208" t="s">
        <v>33</v>
      </c>
      <c r="F49" s="1208"/>
      <c r="G49" s="1208"/>
      <c r="H49" s="1209"/>
      <c r="I49" s="86" t="s">
        <v>480</v>
      </c>
      <c r="J49" s="87" t="s">
        <v>480</v>
      </c>
      <c r="K49" s="87" t="s">
        <v>480</v>
      </c>
      <c r="L49" s="87" t="s">
        <v>480</v>
      </c>
      <c r="M49" s="88" t="s">
        <v>480</v>
      </c>
    </row>
    <row r="50" spans="2:13" ht="27.75" customHeight="1" x14ac:dyDescent="0.15">
      <c r="B50" s="1202" t="s">
        <v>34</v>
      </c>
      <c r="C50" s="1203"/>
      <c r="D50" s="91"/>
      <c r="E50" s="1208" t="s">
        <v>35</v>
      </c>
      <c r="F50" s="1208"/>
      <c r="G50" s="1208"/>
      <c r="H50" s="1209"/>
      <c r="I50" s="86">
        <v>2092</v>
      </c>
      <c r="J50" s="87">
        <v>2514</v>
      </c>
      <c r="K50" s="87">
        <v>2723</v>
      </c>
      <c r="L50" s="87">
        <v>2797</v>
      </c>
      <c r="M50" s="88">
        <v>2874</v>
      </c>
    </row>
    <row r="51" spans="2:13" ht="27.75" customHeight="1" x14ac:dyDescent="0.15">
      <c r="B51" s="1204"/>
      <c r="C51" s="1205"/>
      <c r="D51" s="85"/>
      <c r="E51" s="1208" t="s">
        <v>36</v>
      </c>
      <c r="F51" s="1208"/>
      <c r="G51" s="1208"/>
      <c r="H51" s="1209"/>
      <c r="I51" s="86">
        <v>464</v>
      </c>
      <c r="J51" s="87">
        <v>389</v>
      </c>
      <c r="K51" s="87">
        <v>330</v>
      </c>
      <c r="L51" s="87">
        <v>263</v>
      </c>
      <c r="M51" s="88">
        <v>199</v>
      </c>
    </row>
    <row r="52" spans="2:13" ht="27.75" customHeight="1" x14ac:dyDescent="0.15">
      <c r="B52" s="1206"/>
      <c r="C52" s="1207"/>
      <c r="D52" s="85"/>
      <c r="E52" s="1208" t="s">
        <v>37</v>
      </c>
      <c r="F52" s="1208"/>
      <c r="G52" s="1208"/>
      <c r="H52" s="1209"/>
      <c r="I52" s="86">
        <v>4112</v>
      </c>
      <c r="J52" s="87">
        <v>4071</v>
      </c>
      <c r="K52" s="87">
        <v>4436</v>
      </c>
      <c r="L52" s="87">
        <v>4691</v>
      </c>
      <c r="M52" s="88">
        <v>4705</v>
      </c>
    </row>
    <row r="53" spans="2:13" ht="27.75" customHeight="1" thickBot="1" x14ac:dyDescent="0.2">
      <c r="B53" s="1210" t="s">
        <v>21</v>
      </c>
      <c r="C53" s="1211"/>
      <c r="D53" s="92"/>
      <c r="E53" s="1212" t="s">
        <v>38</v>
      </c>
      <c r="F53" s="1212"/>
      <c r="G53" s="1212"/>
      <c r="H53" s="1213"/>
      <c r="I53" s="93">
        <v>154</v>
      </c>
      <c r="J53" s="94">
        <v>-165</v>
      </c>
      <c r="K53" s="94">
        <v>-90</v>
      </c>
      <c r="L53" s="94">
        <v>-190</v>
      </c>
      <c r="M53" s="95">
        <v>-76</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547</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547</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548</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549</v>
      </c>
      <c r="I42" s="354"/>
      <c r="J42" s="354"/>
      <c r="K42" s="354"/>
      <c r="L42" s="246"/>
      <c r="M42" s="246"/>
      <c r="N42" s="246"/>
      <c r="O42" s="246"/>
    </row>
    <row r="43" spans="2:17" x14ac:dyDescent="0.15">
      <c r="B43" s="250"/>
      <c r="C43" s="246"/>
      <c r="D43" s="246"/>
      <c r="E43" s="246"/>
      <c r="F43" s="246"/>
      <c r="G43" s="1233"/>
      <c r="H43" s="1234"/>
      <c r="I43" s="1234"/>
      <c r="J43" s="1234"/>
      <c r="K43" s="1234"/>
      <c r="L43" s="1234"/>
      <c r="M43" s="1234"/>
      <c r="N43" s="1234"/>
      <c r="O43" s="1235"/>
    </row>
    <row r="44" spans="2:17" x14ac:dyDescent="0.15">
      <c r="B44" s="250"/>
      <c r="C44" s="246"/>
      <c r="D44" s="246"/>
      <c r="E44" s="246"/>
      <c r="F44" s="246"/>
      <c r="G44" s="1236"/>
      <c r="H44" s="1237"/>
      <c r="I44" s="1237"/>
      <c r="J44" s="1237"/>
      <c r="K44" s="1237"/>
      <c r="L44" s="1237"/>
      <c r="M44" s="1237"/>
      <c r="N44" s="1237"/>
      <c r="O44" s="1238"/>
    </row>
    <row r="45" spans="2:17" x14ac:dyDescent="0.15">
      <c r="B45" s="250"/>
      <c r="C45" s="246"/>
      <c r="D45" s="246"/>
      <c r="E45" s="246"/>
      <c r="F45" s="246"/>
      <c r="G45" s="1236"/>
      <c r="H45" s="1237"/>
      <c r="I45" s="1237"/>
      <c r="J45" s="1237"/>
      <c r="K45" s="1237"/>
      <c r="L45" s="1237"/>
      <c r="M45" s="1237"/>
      <c r="N45" s="1237"/>
      <c r="O45" s="1238"/>
    </row>
    <row r="46" spans="2:17" x14ac:dyDescent="0.15">
      <c r="B46" s="250"/>
      <c r="C46" s="246"/>
      <c r="D46" s="246"/>
      <c r="E46" s="246"/>
      <c r="F46" s="246"/>
      <c r="G46" s="1236"/>
      <c r="H46" s="1237"/>
      <c r="I46" s="1237"/>
      <c r="J46" s="1237"/>
      <c r="K46" s="1237"/>
      <c r="L46" s="1237"/>
      <c r="M46" s="1237"/>
      <c r="N46" s="1237"/>
      <c r="O46" s="1238"/>
    </row>
    <row r="47" spans="2:17" x14ac:dyDescent="0.15">
      <c r="B47" s="250"/>
      <c r="C47" s="246"/>
      <c r="D47" s="246"/>
      <c r="E47" s="246"/>
      <c r="F47" s="246"/>
      <c r="G47" s="1239"/>
      <c r="H47" s="1240"/>
      <c r="I47" s="1240"/>
      <c r="J47" s="1240"/>
      <c r="K47" s="1240"/>
      <c r="L47" s="1240"/>
      <c r="M47" s="1240"/>
      <c r="N47" s="1240"/>
      <c r="O47" s="1241"/>
    </row>
    <row r="48" spans="2:17" x14ac:dyDescent="0.15">
      <c r="B48" s="250"/>
      <c r="C48" s="246"/>
      <c r="D48" s="246"/>
      <c r="E48" s="246"/>
      <c r="F48" s="246"/>
      <c r="G48" s="246"/>
      <c r="H48" s="355"/>
      <c r="I48" s="355"/>
      <c r="J48" s="355"/>
    </row>
    <row r="49" spans="1:17" x14ac:dyDescent="0.15">
      <c r="B49" s="250"/>
      <c r="C49" s="246"/>
      <c r="D49" s="246"/>
      <c r="E49" s="246"/>
      <c r="F49" s="246"/>
      <c r="G49" s="245" t="s">
        <v>550</v>
      </c>
    </row>
    <row r="50" spans="1:17" x14ac:dyDescent="0.15">
      <c r="B50" s="250"/>
      <c r="C50" s="246"/>
      <c r="D50" s="246"/>
      <c r="E50" s="246"/>
      <c r="F50" s="246"/>
      <c r="G50" s="1242"/>
      <c r="H50" s="1243"/>
      <c r="I50" s="1243"/>
      <c r="J50" s="1244"/>
      <c r="K50" s="356" t="s">
        <v>520</v>
      </c>
      <c r="L50" s="356" t="s">
        <v>521</v>
      </c>
      <c r="M50" s="356" t="s">
        <v>522</v>
      </c>
      <c r="N50" s="356" t="s">
        <v>523</v>
      </c>
      <c r="O50" s="356" t="s">
        <v>524</v>
      </c>
    </row>
    <row r="51" spans="1:17" x14ac:dyDescent="0.15">
      <c r="B51" s="250"/>
      <c r="C51" s="246"/>
      <c r="D51" s="246"/>
      <c r="E51" s="246"/>
      <c r="F51" s="246"/>
      <c r="G51" s="1245" t="s">
        <v>551</v>
      </c>
      <c r="H51" s="1246"/>
      <c r="I51" s="1251" t="s">
        <v>552</v>
      </c>
      <c r="J51" s="1251"/>
      <c r="K51" s="1255"/>
      <c r="L51" s="1255"/>
      <c r="M51" s="1255"/>
      <c r="N51" s="1255"/>
      <c r="O51" s="1255"/>
    </row>
    <row r="52" spans="1:17" x14ac:dyDescent="0.15">
      <c r="B52" s="250"/>
      <c r="C52" s="246"/>
      <c r="D52" s="246"/>
      <c r="E52" s="246"/>
      <c r="F52" s="246"/>
      <c r="G52" s="1247"/>
      <c r="H52" s="1248"/>
      <c r="I52" s="1252"/>
      <c r="J52" s="1252"/>
      <c r="K52" s="1221"/>
      <c r="L52" s="1221"/>
      <c r="M52" s="1221"/>
      <c r="N52" s="1221"/>
      <c r="O52" s="1221"/>
    </row>
    <row r="53" spans="1:17" x14ac:dyDescent="0.15">
      <c r="A53" s="357"/>
      <c r="B53" s="250"/>
      <c r="C53" s="246"/>
      <c r="D53" s="246"/>
      <c r="E53" s="246"/>
      <c r="F53" s="246"/>
      <c r="G53" s="1247"/>
      <c r="H53" s="1248"/>
      <c r="I53" s="1231" t="s">
        <v>553</v>
      </c>
      <c r="J53" s="1231"/>
      <c r="K53" s="1256"/>
      <c r="L53" s="1256"/>
      <c r="M53" s="1256"/>
      <c r="N53" s="1256"/>
      <c r="O53" s="1256"/>
    </row>
    <row r="54" spans="1:17" x14ac:dyDescent="0.15">
      <c r="A54" s="357"/>
      <c r="B54" s="250"/>
      <c r="C54" s="246"/>
      <c r="D54" s="246"/>
      <c r="E54" s="246"/>
      <c r="F54" s="246"/>
      <c r="G54" s="1249"/>
      <c r="H54" s="1250"/>
      <c r="I54" s="1231"/>
      <c r="J54" s="1231"/>
      <c r="K54" s="1254"/>
      <c r="L54" s="1254"/>
      <c r="M54" s="1254"/>
      <c r="N54" s="1254"/>
      <c r="O54" s="1254"/>
    </row>
    <row r="55" spans="1:17" x14ac:dyDescent="0.15">
      <c r="A55" s="357"/>
      <c r="B55" s="250"/>
      <c r="C55" s="246"/>
      <c r="D55" s="246"/>
      <c r="E55" s="246"/>
      <c r="F55" s="246"/>
      <c r="G55" s="1225" t="s">
        <v>554</v>
      </c>
      <c r="H55" s="1226"/>
      <c r="I55" s="1231" t="s">
        <v>552</v>
      </c>
      <c r="J55" s="1231"/>
      <c r="K55" s="1255"/>
      <c r="L55" s="1255"/>
      <c r="M55" s="1255"/>
      <c r="N55" s="1255"/>
      <c r="O55" s="1255"/>
    </row>
    <row r="56" spans="1:17" x14ac:dyDescent="0.15">
      <c r="A56" s="357"/>
      <c r="B56" s="250"/>
      <c r="C56" s="246"/>
      <c r="D56" s="246"/>
      <c r="E56" s="246"/>
      <c r="F56" s="246"/>
      <c r="G56" s="1227"/>
      <c r="H56" s="1228"/>
      <c r="I56" s="1231"/>
      <c r="J56" s="1231"/>
      <c r="K56" s="1221"/>
      <c r="L56" s="1221"/>
      <c r="M56" s="1221"/>
      <c r="N56" s="1221"/>
      <c r="O56" s="1221"/>
    </row>
    <row r="57" spans="1:17" s="357" customFormat="1" x14ac:dyDescent="0.15">
      <c r="B57" s="358"/>
      <c r="C57" s="354"/>
      <c r="D57" s="354"/>
      <c r="E57" s="354"/>
      <c r="F57" s="354"/>
      <c r="G57" s="1227"/>
      <c r="H57" s="1228"/>
      <c r="I57" s="1223" t="s">
        <v>553</v>
      </c>
      <c r="J57" s="1223"/>
      <c r="K57" s="1256"/>
      <c r="L57" s="1256"/>
      <c r="M57" s="1256"/>
      <c r="N57" s="1256"/>
      <c r="O57" s="1256"/>
      <c r="P57" s="359"/>
      <c r="Q57" s="358"/>
    </row>
    <row r="58" spans="1:17" s="357" customFormat="1" x14ac:dyDescent="0.15">
      <c r="A58" s="245"/>
      <c r="B58" s="358"/>
      <c r="C58" s="354"/>
      <c r="D58" s="354"/>
      <c r="E58" s="354"/>
      <c r="F58" s="354"/>
      <c r="G58" s="1229"/>
      <c r="H58" s="1230"/>
      <c r="I58" s="1223"/>
      <c r="J58" s="1223"/>
      <c r="K58" s="1254"/>
      <c r="L58" s="1254"/>
      <c r="M58" s="1254"/>
      <c r="N58" s="1254"/>
      <c r="O58" s="1254"/>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555</v>
      </c>
      <c r="C63" s="246"/>
      <c r="D63" s="246"/>
      <c r="E63" s="246"/>
      <c r="F63" s="246"/>
      <c r="G63" s="246"/>
      <c r="H63" s="246"/>
      <c r="I63" s="246"/>
      <c r="J63" s="246"/>
      <c r="K63" s="246"/>
      <c r="L63" s="246"/>
      <c r="M63" s="246"/>
      <c r="N63" s="246"/>
      <c r="O63" s="246"/>
    </row>
    <row r="64" spans="1:17" x14ac:dyDescent="0.15">
      <c r="B64" s="250"/>
      <c r="C64" s="246"/>
      <c r="D64" s="246"/>
      <c r="E64" s="246"/>
      <c r="F64" s="246"/>
      <c r="G64" s="353" t="s">
        <v>549</v>
      </c>
      <c r="I64" s="354"/>
      <c r="J64" s="354"/>
      <c r="K64" s="354"/>
      <c r="L64" s="246"/>
      <c r="M64" s="246"/>
      <c r="N64" s="246"/>
      <c r="O64" s="246"/>
    </row>
    <row r="65" spans="2:30" x14ac:dyDescent="0.15">
      <c r="B65" s="250"/>
      <c r="C65" s="246"/>
      <c r="D65" s="246"/>
      <c r="E65" s="246"/>
      <c r="F65" s="246"/>
      <c r="G65" s="1233" t="s">
        <v>556</v>
      </c>
      <c r="H65" s="1234"/>
      <c r="I65" s="1234"/>
      <c r="J65" s="1234"/>
      <c r="K65" s="1234"/>
      <c r="L65" s="1234"/>
      <c r="M65" s="1234"/>
      <c r="N65" s="1234"/>
      <c r="O65" s="1235"/>
    </row>
    <row r="66" spans="2:30" x14ac:dyDescent="0.15">
      <c r="B66" s="250"/>
      <c r="C66" s="246"/>
      <c r="D66" s="246"/>
      <c r="E66" s="246"/>
      <c r="F66" s="246"/>
      <c r="G66" s="1236"/>
      <c r="H66" s="1237"/>
      <c r="I66" s="1237"/>
      <c r="J66" s="1237"/>
      <c r="K66" s="1237"/>
      <c r="L66" s="1237"/>
      <c r="M66" s="1237"/>
      <c r="N66" s="1237"/>
      <c r="O66" s="1238"/>
    </row>
    <row r="67" spans="2:30" x14ac:dyDescent="0.15">
      <c r="B67" s="250"/>
      <c r="C67" s="246"/>
      <c r="D67" s="246"/>
      <c r="E67" s="246"/>
      <c r="F67" s="246"/>
      <c r="G67" s="1236"/>
      <c r="H67" s="1237"/>
      <c r="I67" s="1237"/>
      <c r="J67" s="1237"/>
      <c r="K67" s="1237"/>
      <c r="L67" s="1237"/>
      <c r="M67" s="1237"/>
      <c r="N67" s="1237"/>
      <c r="O67" s="1238"/>
    </row>
    <row r="68" spans="2:30" x14ac:dyDescent="0.15">
      <c r="B68" s="250"/>
      <c r="C68" s="246"/>
      <c r="D68" s="246"/>
      <c r="E68" s="246"/>
      <c r="F68" s="246"/>
      <c r="G68" s="1236"/>
      <c r="H68" s="1237"/>
      <c r="I68" s="1237"/>
      <c r="J68" s="1237"/>
      <c r="K68" s="1237"/>
      <c r="L68" s="1237"/>
      <c r="M68" s="1237"/>
      <c r="N68" s="1237"/>
      <c r="O68" s="1238"/>
    </row>
    <row r="69" spans="2:30" x14ac:dyDescent="0.15">
      <c r="B69" s="250"/>
      <c r="C69" s="246"/>
      <c r="D69" s="246"/>
      <c r="E69" s="246"/>
      <c r="F69" s="246"/>
      <c r="G69" s="1239"/>
      <c r="H69" s="1240"/>
      <c r="I69" s="1240"/>
      <c r="J69" s="1240"/>
      <c r="K69" s="1240"/>
      <c r="L69" s="1240"/>
      <c r="M69" s="1240"/>
      <c r="N69" s="1240"/>
      <c r="O69" s="1241"/>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557</v>
      </c>
      <c r="I71" s="370"/>
      <c r="J71" s="366"/>
      <c r="K71" s="366"/>
      <c r="L71" s="367"/>
      <c r="M71" s="366"/>
      <c r="N71" s="367"/>
      <c r="O71" s="368"/>
    </row>
    <row r="72" spans="2:30" x14ac:dyDescent="0.15">
      <c r="B72" s="250"/>
      <c r="C72" s="246"/>
      <c r="D72" s="246"/>
      <c r="E72" s="246"/>
      <c r="F72" s="246"/>
      <c r="G72" s="1242"/>
      <c r="H72" s="1243"/>
      <c r="I72" s="1243"/>
      <c r="J72" s="1244"/>
      <c r="K72" s="356" t="s">
        <v>520</v>
      </c>
      <c r="L72" s="356" t="s">
        <v>521</v>
      </c>
      <c r="M72" s="356" t="s">
        <v>522</v>
      </c>
      <c r="N72" s="356" t="s">
        <v>523</v>
      </c>
      <c r="O72" s="356" t="s">
        <v>524</v>
      </c>
    </row>
    <row r="73" spans="2:30" x14ac:dyDescent="0.15">
      <c r="B73" s="250"/>
      <c r="C73" s="246"/>
      <c r="D73" s="246"/>
      <c r="E73" s="246"/>
      <c r="F73" s="246"/>
      <c r="G73" s="1245" t="s">
        <v>551</v>
      </c>
      <c r="H73" s="1246"/>
      <c r="I73" s="1251" t="s">
        <v>552</v>
      </c>
      <c r="J73" s="1251"/>
      <c r="K73" s="1232">
        <v>5.8</v>
      </c>
      <c r="L73" s="1232"/>
      <c r="M73" s="1221"/>
      <c r="N73" s="1221"/>
      <c r="O73" s="1221"/>
      <c r="S73" s="245">
        <v>9.9</v>
      </c>
    </row>
    <row r="74" spans="2:30" x14ac:dyDescent="0.15">
      <c r="B74" s="250"/>
      <c r="C74" s="246"/>
      <c r="D74" s="246"/>
      <c r="E74" s="246"/>
      <c r="F74" s="246"/>
      <c r="G74" s="1247"/>
      <c r="H74" s="1248"/>
      <c r="I74" s="1252"/>
      <c r="J74" s="1252"/>
      <c r="K74" s="1232"/>
      <c r="L74" s="1232"/>
      <c r="M74" s="1221"/>
      <c r="N74" s="1221"/>
      <c r="O74" s="1221"/>
    </row>
    <row r="75" spans="2:30" x14ac:dyDescent="0.15">
      <c r="B75" s="250"/>
      <c r="C75" s="246"/>
      <c r="D75" s="246"/>
      <c r="E75" s="246"/>
      <c r="F75" s="246"/>
      <c r="G75" s="1247"/>
      <c r="H75" s="1248"/>
      <c r="I75" s="1231" t="s">
        <v>558</v>
      </c>
      <c r="J75" s="1231"/>
      <c r="K75" s="1253">
        <v>12</v>
      </c>
      <c r="L75" s="1253">
        <v>10.3</v>
      </c>
      <c r="M75" s="1253">
        <v>9.5</v>
      </c>
      <c r="N75" s="1253">
        <v>8.8000000000000007</v>
      </c>
      <c r="O75" s="1253">
        <v>8.9</v>
      </c>
      <c r="U75" s="245">
        <v>81.2</v>
      </c>
      <c r="W75" s="245">
        <v>87.2</v>
      </c>
      <c r="Y75" s="245">
        <v>99.8</v>
      </c>
      <c r="AA75" s="245">
        <v>109.5</v>
      </c>
      <c r="AC75" s="245">
        <v>115.2</v>
      </c>
    </row>
    <row r="76" spans="2:30" x14ac:dyDescent="0.15">
      <c r="B76" s="250"/>
      <c r="C76" s="246"/>
      <c r="D76" s="246"/>
      <c r="E76" s="246"/>
      <c r="F76" s="246"/>
      <c r="G76" s="1249"/>
      <c r="H76" s="1250"/>
      <c r="I76" s="1231"/>
      <c r="J76" s="1231"/>
      <c r="K76" s="1254"/>
      <c r="L76" s="1254"/>
      <c r="M76" s="1254"/>
      <c r="N76" s="1254"/>
      <c r="O76" s="1254"/>
    </row>
    <row r="77" spans="2:30" x14ac:dyDescent="0.15">
      <c r="B77" s="250"/>
      <c r="C77" s="246"/>
      <c r="D77" s="246"/>
      <c r="E77" s="246"/>
      <c r="F77" s="246"/>
      <c r="G77" s="1225" t="s">
        <v>554</v>
      </c>
      <c r="H77" s="1226"/>
      <c r="I77" s="1231" t="s">
        <v>552</v>
      </c>
      <c r="J77" s="1231"/>
      <c r="K77" s="1232">
        <v>0</v>
      </c>
      <c r="L77" s="1232">
        <v>0</v>
      </c>
      <c r="M77" s="1221">
        <v>0</v>
      </c>
      <c r="N77" s="1221">
        <v>0</v>
      </c>
      <c r="O77" s="1221">
        <v>0</v>
      </c>
      <c r="R77" s="245">
        <v>12.3</v>
      </c>
      <c r="T77" s="245">
        <v>11.1</v>
      </c>
    </row>
    <row r="78" spans="2:30" x14ac:dyDescent="0.15">
      <c r="B78" s="250"/>
      <c r="C78" s="246"/>
      <c r="D78" s="246"/>
      <c r="E78" s="246"/>
      <c r="F78" s="246"/>
      <c r="G78" s="1227"/>
      <c r="H78" s="1228"/>
      <c r="I78" s="1231"/>
      <c r="J78" s="1231"/>
      <c r="K78" s="1232"/>
      <c r="L78" s="1232"/>
      <c r="M78" s="1221"/>
      <c r="N78" s="1221"/>
      <c r="O78" s="1221"/>
    </row>
    <row r="79" spans="2:30" x14ac:dyDescent="0.15">
      <c r="B79" s="250"/>
      <c r="C79" s="246"/>
      <c r="D79" s="246"/>
      <c r="E79" s="246"/>
      <c r="F79" s="246"/>
      <c r="G79" s="1227"/>
      <c r="H79" s="1228"/>
      <c r="I79" s="1222" t="s">
        <v>558</v>
      </c>
      <c r="J79" s="1223"/>
      <c r="K79" s="1224">
        <v>10.1</v>
      </c>
      <c r="L79" s="1224">
        <v>9.1999999999999993</v>
      </c>
      <c r="M79" s="1224">
        <v>8.1999999999999993</v>
      </c>
      <c r="N79" s="1224">
        <v>7.8</v>
      </c>
      <c r="O79" s="1224">
        <v>7.4</v>
      </c>
      <c r="V79" s="245">
        <v>53.5</v>
      </c>
      <c r="X79" s="245">
        <v>48.2</v>
      </c>
      <c r="Z79" s="245">
        <v>34.200000000000003</v>
      </c>
      <c r="AB79" s="245">
        <v>30.3</v>
      </c>
      <c r="AD79" s="245">
        <v>28.9</v>
      </c>
    </row>
    <row r="80" spans="2:30" x14ac:dyDescent="0.15">
      <c r="B80" s="250"/>
      <c r="C80" s="246"/>
      <c r="D80" s="246"/>
      <c r="E80" s="246"/>
      <c r="F80" s="246"/>
      <c r="G80" s="1229"/>
      <c r="H80" s="1230"/>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519</v>
      </c>
      <c r="G2" s="113"/>
      <c r="H2" s="114"/>
    </row>
    <row r="3" spans="1:8" x14ac:dyDescent="0.15">
      <c r="A3" s="110" t="s">
        <v>512</v>
      </c>
      <c r="B3" s="115"/>
      <c r="C3" s="116"/>
      <c r="D3" s="117">
        <v>86772</v>
      </c>
      <c r="E3" s="118"/>
      <c r="F3" s="119">
        <v>228305</v>
      </c>
      <c r="G3" s="120"/>
      <c r="H3" s="121"/>
    </row>
    <row r="4" spans="1:8" x14ac:dyDescent="0.15">
      <c r="A4" s="122"/>
      <c r="B4" s="123"/>
      <c r="C4" s="124"/>
      <c r="D4" s="125">
        <v>67423</v>
      </c>
      <c r="E4" s="126"/>
      <c r="F4" s="127">
        <v>86611</v>
      </c>
      <c r="G4" s="128"/>
      <c r="H4" s="129"/>
    </row>
    <row r="5" spans="1:8" x14ac:dyDescent="0.15">
      <c r="A5" s="110" t="s">
        <v>514</v>
      </c>
      <c r="B5" s="115"/>
      <c r="C5" s="116"/>
      <c r="D5" s="117">
        <v>100052</v>
      </c>
      <c r="E5" s="118"/>
      <c r="F5" s="119">
        <v>316331</v>
      </c>
      <c r="G5" s="120"/>
      <c r="H5" s="121"/>
    </row>
    <row r="6" spans="1:8" x14ac:dyDescent="0.15">
      <c r="A6" s="122"/>
      <c r="B6" s="123"/>
      <c r="C6" s="124"/>
      <c r="D6" s="125">
        <v>80024</v>
      </c>
      <c r="E6" s="126"/>
      <c r="F6" s="127">
        <v>106387</v>
      </c>
      <c r="G6" s="128"/>
      <c r="H6" s="129"/>
    </row>
    <row r="7" spans="1:8" x14ac:dyDescent="0.15">
      <c r="A7" s="110" t="s">
        <v>515</v>
      </c>
      <c r="B7" s="115"/>
      <c r="C7" s="116"/>
      <c r="D7" s="117">
        <v>131727</v>
      </c>
      <c r="E7" s="118"/>
      <c r="F7" s="119">
        <v>333013</v>
      </c>
      <c r="G7" s="120"/>
      <c r="H7" s="121"/>
    </row>
    <row r="8" spans="1:8" x14ac:dyDescent="0.15">
      <c r="A8" s="122"/>
      <c r="B8" s="123"/>
      <c r="C8" s="124"/>
      <c r="D8" s="125">
        <v>91412</v>
      </c>
      <c r="E8" s="126"/>
      <c r="F8" s="127">
        <v>126732</v>
      </c>
      <c r="G8" s="128"/>
      <c r="H8" s="129"/>
    </row>
    <row r="9" spans="1:8" x14ac:dyDescent="0.15">
      <c r="A9" s="110" t="s">
        <v>516</v>
      </c>
      <c r="B9" s="115"/>
      <c r="C9" s="116"/>
      <c r="D9" s="117">
        <v>296256</v>
      </c>
      <c r="E9" s="118"/>
      <c r="F9" s="119">
        <v>280458</v>
      </c>
      <c r="G9" s="120"/>
      <c r="H9" s="121"/>
    </row>
    <row r="10" spans="1:8" x14ac:dyDescent="0.15">
      <c r="A10" s="122"/>
      <c r="B10" s="123"/>
      <c r="C10" s="124"/>
      <c r="D10" s="125">
        <v>123267</v>
      </c>
      <c r="E10" s="126"/>
      <c r="F10" s="127">
        <v>127286</v>
      </c>
      <c r="G10" s="128"/>
      <c r="H10" s="129"/>
    </row>
    <row r="11" spans="1:8" x14ac:dyDescent="0.15">
      <c r="A11" s="110" t="s">
        <v>517</v>
      </c>
      <c r="B11" s="115"/>
      <c r="C11" s="116"/>
      <c r="D11" s="117">
        <v>197569</v>
      </c>
      <c r="E11" s="118"/>
      <c r="F11" s="119">
        <v>291945</v>
      </c>
      <c r="G11" s="120"/>
      <c r="H11" s="121"/>
    </row>
    <row r="12" spans="1:8" x14ac:dyDescent="0.15">
      <c r="A12" s="122"/>
      <c r="B12" s="123"/>
      <c r="C12" s="130"/>
      <c r="D12" s="125">
        <v>68627</v>
      </c>
      <c r="E12" s="126"/>
      <c r="F12" s="127">
        <v>127651</v>
      </c>
      <c r="G12" s="128"/>
      <c r="H12" s="129"/>
    </row>
    <row r="13" spans="1:8" x14ac:dyDescent="0.15">
      <c r="A13" s="110"/>
      <c r="B13" s="115"/>
      <c r="C13" s="131"/>
      <c r="D13" s="132">
        <v>162475</v>
      </c>
      <c r="E13" s="133"/>
      <c r="F13" s="134">
        <v>290010</v>
      </c>
      <c r="G13" s="135"/>
      <c r="H13" s="121"/>
    </row>
    <row r="14" spans="1:8" x14ac:dyDescent="0.15">
      <c r="A14" s="122"/>
      <c r="B14" s="123"/>
      <c r="C14" s="124"/>
      <c r="D14" s="125">
        <v>86151</v>
      </c>
      <c r="E14" s="126"/>
      <c r="F14" s="127">
        <v>114933</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5.83</v>
      </c>
      <c r="C19" s="136">
        <f>ROUND(VALUE(SUBSTITUTE(実質収支比率等に係る経年分析!G$48,"▲","-")),2)</f>
        <v>5.32</v>
      </c>
      <c r="D19" s="136">
        <f>ROUND(VALUE(SUBSTITUTE(実質収支比率等に係る経年分析!H$48,"▲","-")),2)</f>
        <v>5.51</v>
      </c>
      <c r="E19" s="136">
        <f>ROUND(VALUE(SUBSTITUTE(実質収支比率等に係る経年分析!I$48,"▲","-")),2)</f>
        <v>7.05</v>
      </c>
      <c r="F19" s="136">
        <f>ROUND(VALUE(SUBSTITUTE(実質収支比率等に係る経年分析!J$48,"▲","-")),2)</f>
        <v>6.41</v>
      </c>
    </row>
    <row r="20" spans="1:11" x14ac:dyDescent="0.15">
      <c r="A20" s="136" t="s">
        <v>43</v>
      </c>
      <c r="B20" s="136">
        <f>ROUND(VALUE(SUBSTITUTE(実質収支比率等に係る経年分析!F$47,"▲","-")),2)</f>
        <v>42.75</v>
      </c>
      <c r="C20" s="136">
        <f>ROUND(VALUE(SUBSTITUTE(実質収支比率等に係る経年分析!G$47,"▲","-")),2)</f>
        <v>58.01</v>
      </c>
      <c r="D20" s="136">
        <f>ROUND(VALUE(SUBSTITUTE(実質収支比率等に係る経年分析!H$47,"▲","-")),2)</f>
        <v>65.239999999999995</v>
      </c>
      <c r="E20" s="136">
        <f>ROUND(VALUE(SUBSTITUTE(実質収支比率等に係る経年分析!I$47,"▲","-")),2)</f>
        <v>65.3</v>
      </c>
      <c r="F20" s="136">
        <f>ROUND(VALUE(SUBSTITUTE(実質収支比率等に係る経年分析!J$47,"▲","-")),2)</f>
        <v>70.540000000000006</v>
      </c>
    </row>
    <row r="21" spans="1:11" x14ac:dyDescent="0.15">
      <c r="A21" s="136" t="s">
        <v>44</v>
      </c>
      <c r="B21" s="136">
        <f>IF(ISNUMBER(VALUE(SUBSTITUTE(実質収支比率等に係る経年分析!F$49,"▲","-"))),ROUND(VALUE(SUBSTITUTE(実質収支比率等に係る経年分析!F$49,"▲","-")),2),NA())</f>
        <v>14.37</v>
      </c>
      <c r="C21" s="136">
        <f>IF(ISNUMBER(VALUE(SUBSTITUTE(実質収支比率等に係る経年分析!G$49,"▲","-"))),ROUND(VALUE(SUBSTITUTE(実質収支比率等に係る経年分析!G$49,"▲","-")),2),NA())</f>
        <v>14.78</v>
      </c>
      <c r="D21" s="136">
        <f>IF(ISNUMBER(VALUE(SUBSTITUTE(実質収支比率等に係る経年分析!H$49,"▲","-"))),ROUND(VALUE(SUBSTITUTE(実質収支比率等に係る経年分析!H$49,"▲","-")),2),NA())</f>
        <v>3.53</v>
      </c>
      <c r="E21" s="136">
        <f>IF(ISNUMBER(VALUE(SUBSTITUTE(実質収支比率等に係る経年分析!I$49,"▲","-"))),ROUND(VALUE(SUBSTITUTE(実質収支比率等に係る経年分析!I$49,"▲","-")),2),NA())</f>
        <v>4.01</v>
      </c>
      <c r="F21" s="136">
        <f>IF(ISNUMBER(VALUE(SUBSTITUTE(実質収支比率等に係る経年分析!J$49,"▲","-"))),ROUND(VALUE(SUBSTITUTE(実質収支比率等に係る経年分析!J$49,"▲","-")),2),NA())</f>
        <v>0.27</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後期高齢者医療に関する特別会計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0.06</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0.06</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0.04</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0.04</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0.04</v>
      </c>
    </row>
    <row r="30" spans="1:11" x14ac:dyDescent="0.15">
      <c r="A30" s="137" t="str">
        <f>IF(連結実質赤字比率に係る赤字・黒字の構成分析!C$40="",NA(),連結実質赤字比率に係る赤字・黒字の構成分析!C$40)</f>
        <v>介護サービス事業特別会計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0.09</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0.18</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0.06</v>
      </c>
    </row>
    <row r="31" spans="1:11" x14ac:dyDescent="0.15">
      <c r="A31" s="137" t="str">
        <f>IF(連結実質赤字比率に係る赤字・黒字の構成分析!C$39="",NA(),連結実質赤字比率に係る赤字・黒字の構成分析!C$39)</f>
        <v>公共下水道事業特別会計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0.08</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7.0000000000000007E-2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7.0000000000000007E-2</v>
      </c>
    </row>
    <row r="32" spans="1:11" x14ac:dyDescent="0.15">
      <c r="A32" s="137" t="str">
        <f>IF(連結実質赤字比率に係る赤字・黒字の構成分析!C$38="",NA(),連結実質赤字比率に係る赤字・黒字の構成分析!C$38)</f>
        <v>簡易水道事業特別会計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0.13</v>
      </c>
    </row>
    <row r="33" spans="1:16" x14ac:dyDescent="0.15">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0.89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0.72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0.98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1.21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1.22</v>
      </c>
    </row>
    <row r="34" spans="1:16" x14ac:dyDescent="0.15">
      <c r="A34" s="137" t="str">
        <f>IF(連結実質赤字比率に係る赤字・黒字の構成分析!C$36="",NA(),連結実質赤字比率に係る赤字・黒字の構成分析!C$36)</f>
        <v>国民健康保険事業特別会計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1.85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1.59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2.91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3.11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2.94</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5.83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5.32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5.51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7.05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6.4</v>
      </c>
    </row>
    <row r="36" spans="1:16" x14ac:dyDescent="0.15">
      <c r="A36" s="137" t="str">
        <f>IF(連結実質赤字比率に係る赤字・黒字の構成分析!C$34="",NA(),連結実質赤字比率に係る赤字・黒字の構成分析!C$34)</f>
        <v>国民健康保険病院事業会計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10.69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11.7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10.11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12.14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13.56</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537</v>
      </c>
      <c r="E42" s="138"/>
      <c r="F42" s="138"/>
      <c r="G42" s="138">
        <f>'実質公債費比率（分子）の構造'!L$52</f>
        <v>540</v>
      </c>
      <c r="H42" s="138"/>
      <c r="I42" s="138"/>
      <c r="J42" s="138">
        <f>'実質公債費比率（分子）の構造'!M$52</f>
        <v>516</v>
      </c>
      <c r="K42" s="138"/>
      <c r="L42" s="138"/>
      <c r="M42" s="138">
        <f>'実質公債費比率（分子）の構造'!N$52</f>
        <v>455</v>
      </c>
      <c r="N42" s="138"/>
      <c r="O42" s="138"/>
      <c r="P42" s="138">
        <f>'実質公債費比率（分子）の構造'!O$52</f>
        <v>438</v>
      </c>
    </row>
    <row r="43" spans="1:16" x14ac:dyDescent="0.15">
      <c r="A43" s="138" t="s">
        <v>52</v>
      </c>
      <c r="B43" s="138">
        <f>'実質公債費比率（分子）の構造'!K$51</f>
        <v>0</v>
      </c>
      <c r="C43" s="138"/>
      <c r="D43" s="138"/>
      <c r="E43" s="138" t="str">
        <f>'実質公債費比率（分子）の構造'!L$51</f>
        <v>-</v>
      </c>
      <c r="F43" s="138"/>
      <c r="G43" s="138"/>
      <c r="H43" s="138" t="str">
        <f>'実質公債費比率（分子）の構造'!M$51</f>
        <v>-</v>
      </c>
      <c r="I43" s="138"/>
      <c r="J43" s="138"/>
      <c r="K43" s="138">
        <f>'実質公債費比率（分子）の構造'!N$51</f>
        <v>0</v>
      </c>
      <c r="L43" s="138"/>
      <c r="M43" s="138"/>
      <c r="N43" s="138">
        <f>'実質公債費比率（分子）の構造'!O$51</f>
        <v>1</v>
      </c>
      <c r="O43" s="138"/>
      <c r="P43" s="138"/>
    </row>
    <row r="44" spans="1:16" x14ac:dyDescent="0.15">
      <c r="A44" s="138" t="s">
        <v>53</v>
      </c>
      <c r="B44" s="138">
        <f>'実質公債費比率（分子）の構造'!K$50</f>
        <v>31</v>
      </c>
      <c r="C44" s="138"/>
      <c r="D44" s="138"/>
      <c r="E44" s="138">
        <f>'実質公債費比率（分子）の構造'!L$50</f>
        <v>29</v>
      </c>
      <c r="F44" s="138"/>
      <c r="G44" s="138"/>
      <c r="H44" s="138">
        <f>'実質公債費比率（分子）の構造'!M$50</f>
        <v>28</v>
      </c>
      <c r="I44" s="138"/>
      <c r="J44" s="138"/>
      <c r="K44" s="138">
        <f>'実質公債費比率（分子）の構造'!N$50</f>
        <v>19</v>
      </c>
      <c r="L44" s="138"/>
      <c r="M44" s="138"/>
      <c r="N44" s="138">
        <f>'実質公債費比率（分子）の構造'!O$50</f>
        <v>19</v>
      </c>
      <c r="O44" s="138"/>
      <c r="P44" s="138"/>
    </row>
    <row r="45" spans="1:16" x14ac:dyDescent="0.15">
      <c r="A45" s="138" t="s">
        <v>54</v>
      </c>
      <c r="B45" s="138">
        <f>'実質公債費比率（分子）の構造'!K$49</f>
        <v>1</v>
      </c>
      <c r="C45" s="138"/>
      <c r="D45" s="138"/>
      <c r="E45" s="138">
        <f>'実質公債費比率（分子）の構造'!L$49</f>
        <v>2</v>
      </c>
      <c r="F45" s="138"/>
      <c r="G45" s="138"/>
      <c r="H45" s="138">
        <f>'実質公債費比率（分子）の構造'!M$49</f>
        <v>2</v>
      </c>
      <c r="I45" s="138"/>
      <c r="J45" s="138"/>
      <c r="K45" s="138">
        <f>'実質公債費比率（分子）の構造'!N$49</f>
        <v>8</v>
      </c>
      <c r="L45" s="138"/>
      <c r="M45" s="138"/>
      <c r="N45" s="138">
        <f>'実質公債費比率（分子）の構造'!O$49</f>
        <v>17</v>
      </c>
      <c r="O45" s="138"/>
      <c r="P45" s="138"/>
    </row>
    <row r="46" spans="1:16" x14ac:dyDescent="0.15">
      <c r="A46" s="138" t="s">
        <v>55</v>
      </c>
      <c r="B46" s="138">
        <f>'実質公債費比率（分子）の構造'!K$48</f>
        <v>192</v>
      </c>
      <c r="C46" s="138"/>
      <c r="D46" s="138"/>
      <c r="E46" s="138">
        <f>'実質公債費比率（分子）の構造'!L$48</f>
        <v>181</v>
      </c>
      <c r="F46" s="138"/>
      <c r="G46" s="138"/>
      <c r="H46" s="138">
        <f>'実質公債費比率（分子）の構造'!M$48</f>
        <v>189</v>
      </c>
      <c r="I46" s="138"/>
      <c r="J46" s="138"/>
      <c r="K46" s="138">
        <f>'実質公債費比率（分子）の構造'!N$48</f>
        <v>208</v>
      </c>
      <c r="L46" s="138"/>
      <c r="M46" s="138"/>
      <c r="N46" s="138">
        <f>'実質公債費比率（分子）の構造'!O$48</f>
        <v>197</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589</v>
      </c>
      <c r="C49" s="138"/>
      <c r="D49" s="138"/>
      <c r="E49" s="138">
        <f>'実質公債費比率（分子）の構造'!L$45</f>
        <v>557</v>
      </c>
      <c r="F49" s="138"/>
      <c r="G49" s="138"/>
      <c r="H49" s="138">
        <f>'実質公債費比率（分子）の構造'!M$45</f>
        <v>529</v>
      </c>
      <c r="I49" s="138"/>
      <c r="J49" s="138"/>
      <c r="K49" s="138">
        <f>'実質公債費比率（分子）の構造'!N$45</f>
        <v>435</v>
      </c>
      <c r="L49" s="138"/>
      <c r="M49" s="138"/>
      <c r="N49" s="138">
        <f>'実質公債費比率（分子）の構造'!O$45</f>
        <v>428</v>
      </c>
      <c r="O49" s="138"/>
      <c r="P49" s="138"/>
    </row>
    <row r="50" spans="1:16" x14ac:dyDescent="0.15">
      <c r="A50" s="138" t="s">
        <v>59</v>
      </c>
      <c r="B50" s="138" t="e">
        <f>NA()</f>
        <v>#N/A</v>
      </c>
      <c r="C50" s="138">
        <f>IF(ISNUMBER('実質公債費比率（分子）の構造'!K$53),'実質公債費比率（分子）の構造'!K$53,NA())</f>
        <v>276</v>
      </c>
      <c r="D50" s="138" t="e">
        <f>NA()</f>
        <v>#N/A</v>
      </c>
      <c r="E50" s="138" t="e">
        <f>NA()</f>
        <v>#N/A</v>
      </c>
      <c r="F50" s="138">
        <f>IF(ISNUMBER('実質公債費比率（分子）の構造'!L$53),'実質公債費比率（分子）の構造'!L$53,NA())</f>
        <v>229</v>
      </c>
      <c r="G50" s="138" t="e">
        <f>NA()</f>
        <v>#N/A</v>
      </c>
      <c r="H50" s="138" t="e">
        <f>NA()</f>
        <v>#N/A</v>
      </c>
      <c r="I50" s="138">
        <f>IF(ISNUMBER('実質公債費比率（分子）の構造'!M$53),'実質公債費比率（分子）の構造'!M$53,NA())</f>
        <v>232</v>
      </c>
      <c r="J50" s="138" t="e">
        <f>NA()</f>
        <v>#N/A</v>
      </c>
      <c r="K50" s="138" t="e">
        <f>NA()</f>
        <v>#N/A</v>
      </c>
      <c r="L50" s="138">
        <f>IF(ISNUMBER('実質公債費比率（分子）の構造'!N$53),'実質公債費比率（分子）の構造'!N$53,NA())</f>
        <v>215</v>
      </c>
      <c r="M50" s="138" t="e">
        <f>NA()</f>
        <v>#N/A</v>
      </c>
      <c r="N50" s="138" t="e">
        <f>NA()</f>
        <v>#N/A</v>
      </c>
      <c r="O50" s="138">
        <f>IF(ISNUMBER('実質公債費比率（分子）の構造'!O$53),'実質公債費比率（分子）の構造'!O$53,NA())</f>
        <v>224</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4112</v>
      </c>
      <c r="E56" s="137"/>
      <c r="F56" s="137"/>
      <c r="G56" s="137">
        <f>'将来負担比率（分子）の構造'!J$52</f>
        <v>4071</v>
      </c>
      <c r="H56" s="137"/>
      <c r="I56" s="137"/>
      <c r="J56" s="137">
        <f>'将来負担比率（分子）の構造'!K$52</f>
        <v>4436</v>
      </c>
      <c r="K56" s="137"/>
      <c r="L56" s="137"/>
      <c r="M56" s="137">
        <f>'将来負担比率（分子）の構造'!L$52</f>
        <v>4691</v>
      </c>
      <c r="N56" s="137"/>
      <c r="O56" s="137"/>
      <c r="P56" s="137">
        <f>'将来負担比率（分子）の構造'!M$52</f>
        <v>4705</v>
      </c>
    </row>
    <row r="57" spans="1:16" x14ac:dyDescent="0.15">
      <c r="A57" s="137" t="s">
        <v>36</v>
      </c>
      <c r="B57" s="137"/>
      <c r="C57" s="137"/>
      <c r="D57" s="137">
        <f>'将来負担比率（分子）の構造'!I$51</f>
        <v>464</v>
      </c>
      <c r="E57" s="137"/>
      <c r="F57" s="137"/>
      <c r="G57" s="137">
        <f>'将来負担比率（分子）の構造'!J$51</f>
        <v>389</v>
      </c>
      <c r="H57" s="137"/>
      <c r="I57" s="137"/>
      <c r="J57" s="137">
        <f>'将来負担比率（分子）の構造'!K$51</f>
        <v>330</v>
      </c>
      <c r="K57" s="137"/>
      <c r="L57" s="137"/>
      <c r="M57" s="137">
        <f>'将来負担比率（分子）の構造'!L$51</f>
        <v>263</v>
      </c>
      <c r="N57" s="137"/>
      <c r="O57" s="137"/>
      <c r="P57" s="137">
        <f>'将来負担比率（分子）の構造'!M$51</f>
        <v>199</v>
      </c>
    </row>
    <row r="58" spans="1:16" x14ac:dyDescent="0.15">
      <c r="A58" s="137" t="s">
        <v>35</v>
      </c>
      <c r="B58" s="137"/>
      <c r="C58" s="137"/>
      <c r="D58" s="137">
        <f>'将来負担比率（分子）の構造'!I$50</f>
        <v>2092</v>
      </c>
      <c r="E58" s="137"/>
      <c r="F58" s="137"/>
      <c r="G58" s="137">
        <f>'将来負担比率（分子）の構造'!J$50</f>
        <v>2514</v>
      </c>
      <c r="H58" s="137"/>
      <c r="I58" s="137"/>
      <c r="J58" s="137">
        <f>'将来負担比率（分子）の構造'!K$50</f>
        <v>2723</v>
      </c>
      <c r="K58" s="137"/>
      <c r="L58" s="137"/>
      <c r="M58" s="137">
        <f>'将来負担比率（分子）の構造'!L$50</f>
        <v>2797</v>
      </c>
      <c r="N58" s="137"/>
      <c r="O58" s="137"/>
      <c r="P58" s="137">
        <f>'将来負担比率（分子）の構造'!M$50</f>
        <v>2874</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841</v>
      </c>
      <c r="C62" s="137"/>
      <c r="D62" s="137"/>
      <c r="E62" s="137">
        <f>'将来負担比率（分子）の構造'!J$45</f>
        <v>853</v>
      </c>
      <c r="F62" s="137"/>
      <c r="G62" s="137"/>
      <c r="H62" s="137">
        <f>'将来負担比率（分子）の構造'!K$45</f>
        <v>816</v>
      </c>
      <c r="I62" s="137"/>
      <c r="J62" s="137"/>
      <c r="K62" s="137">
        <f>'将来負担比率（分子）の構造'!L$45</f>
        <v>835</v>
      </c>
      <c r="L62" s="137"/>
      <c r="M62" s="137"/>
      <c r="N62" s="137">
        <f>'将来負担比率（分子）の構造'!M$45</f>
        <v>850</v>
      </c>
      <c r="O62" s="137"/>
      <c r="P62" s="137"/>
    </row>
    <row r="63" spans="1:16" x14ac:dyDescent="0.15">
      <c r="A63" s="137" t="s">
        <v>28</v>
      </c>
      <c r="B63" s="137">
        <f>'将来負担比率（分子）の構造'!I$44</f>
        <v>193</v>
      </c>
      <c r="C63" s="137"/>
      <c r="D63" s="137"/>
      <c r="E63" s="137">
        <f>'将来負担比率（分子）の構造'!J$44</f>
        <v>204</v>
      </c>
      <c r="F63" s="137"/>
      <c r="G63" s="137"/>
      <c r="H63" s="137">
        <f>'将来負担比率（分子）の構造'!K$44</f>
        <v>204</v>
      </c>
      <c r="I63" s="137"/>
      <c r="J63" s="137"/>
      <c r="K63" s="137">
        <f>'将来負担比率（分子）の構造'!L$44</f>
        <v>198</v>
      </c>
      <c r="L63" s="137"/>
      <c r="M63" s="137"/>
      <c r="N63" s="137">
        <f>'将来負担比率（分子）の構造'!M$44</f>
        <v>182</v>
      </c>
      <c r="O63" s="137"/>
      <c r="P63" s="137"/>
    </row>
    <row r="64" spans="1:16" x14ac:dyDescent="0.15">
      <c r="A64" s="137" t="s">
        <v>27</v>
      </c>
      <c r="B64" s="137">
        <f>'将来負担比率（分子）の構造'!I$43</f>
        <v>1408</v>
      </c>
      <c r="C64" s="137"/>
      <c r="D64" s="137"/>
      <c r="E64" s="137">
        <f>'将来負担比率（分子）の構造'!J$43</f>
        <v>1467</v>
      </c>
      <c r="F64" s="137"/>
      <c r="G64" s="137"/>
      <c r="H64" s="137">
        <f>'将来負担比率（分子）の構造'!K$43</f>
        <v>2277</v>
      </c>
      <c r="I64" s="137"/>
      <c r="J64" s="137"/>
      <c r="K64" s="137">
        <f>'将来負担比率（分子）の構造'!L$43</f>
        <v>2148</v>
      </c>
      <c r="L64" s="137"/>
      <c r="M64" s="137"/>
      <c r="N64" s="137">
        <f>'将来負担比率（分子）の構造'!M$43</f>
        <v>2071</v>
      </c>
      <c r="O64" s="137"/>
      <c r="P64" s="137"/>
    </row>
    <row r="65" spans="1:16" x14ac:dyDescent="0.15">
      <c r="A65" s="137" t="s">
        <v>26</v>
      </c>
      <c r="B65" s="137">
        <f>'将来負担比率（分子）の構造'!I$42</f>
        <v>119</v>
      </c>
      <c r="C65" s="137"/>
      <c r="D65" s="137"/>
      <c r="E65" s="137">
        <f>'将来負担比率（分子）の構造'!J$42</f>
        <v>90</v>
      </c>
      <c r="F65" s="137"/>
      <c r="G65" s="137"/>
      <c r="H65" s="137">
        <f>'将来負担比率（分子）の構造'!K$42</f>
        <v>60</v>
      </c>
      <c r="I65" s="137"/>
      <c r="J65" s="137"/>
      <c r="K65" s="137">
        <f>'将来負担比率（分子）の構造'!L$42</f>
        <v>38</v>
      </c>
      <c r="L65" s="137"/>
      <c r="M65" s="137"/>
      <c r="N65" s="137">
        <f>'将来負担比率（分子）の構造'!M$42</f>
        <v>14</v>
      </c>
      <c r="O65" s="137"/>
      <c r="P65" s="137"/>
    </row>
    <row r="66" spans="1:16" x14ac:dyDescent="0.15">
      <c r="A66" s="137" t="s">
        <v>25</v>
      </c>
      <c r="B66" s="137">
        <f>'将来負担比率（分子）の構造'!I$41</f>
        <v>4260</v>
      </c>
      <c r="C66" s="137"/>
      <c r="D66" s="137"/>
      <c r="E66" s="137">
        <f>'将来負担比率（分子）の構造'!J$41</f>
        <v>4194</v>
      </c>
      <c r="F66" s="137"/>
      <c r="G66" s="137"/>
      <c r="H66" s="137">
        <f>'将来負担比率（分子）の構造'!K$41</f>
        <v>4042</v>
      </c>
      <c r="I66" s="137"/>
      <c r="J66" s="137"/>
      <c r="K66" s="137">
        <f>'将来負担比率（分子）の構造'!L$41</f>
        <v>4341</v>
      </c>
      <c r="L66" s="137"/>
      <c r="M66" s="137"/>
      <c r="N66" s="137">
        <f>'将来負担比率（分子）の構造'!M$41</f>
        <v>4585</v>
      </c>
      <c r="O66" s="137"/>
      <c r="P66" s="137"/>
    </row>
    <row r="67" spans="1:16" x14ac:dyDescent="0.15">
      <c r="A67" s="137" t="s">
        <v>63</v>
      </c>
      <c r="B67" s="137" t="e">
        <f>NA()</f>
        <v>#N/A</v>
      </c>
      <c r="C67" s="137">
        <f>IF(ISNUMBER('将来負担比率（分子）の構造'!I$53), IF('将来負担比率（分子）の構造'!I$53 &lt; 0, 0, '将来負担比率（分子）の構造'!I$53), NA())</f>
        <v>154</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521911</v>
      </c>
      <c r="S5" s="671"/>
      <c r="T5" s="671"/>
      <c r="U5" s="671"/>
      <c r="V5" s="671"/>
      <c r="W5" s="671"/>
      <c r="X5" s="671"/>
      <c r="Y5" s="718"/>
      <c r="Z5" s="731">
        <v>10.6</v>
      </c>
      <c r="AA5" s="731"/>
      <c r="AB5" s="731"/>
      <c r="AC5" s="731"/>
      <c r="AD5" s="732">
        <v>521911</v>
      </c>
      <c r="AE5" s="732"/>
      <c r="AF5" s="732"/>
      <c r="AG5" s="732"/>
      <c r="AH5" s="732"/>
      <c r="AI5" s="732"/>
      <c r="AJ5" s="732"/>
      <c r="AK5" s="732"/>
      <c r="AL5" s="719">
        <v>18.899999999999999</v>
      </c>
      <c r="AM5" s="688"/>
      <c r="AN5" s="688"/>
      <c r="AO5" s="720"/>
      <c r="AP5" s="707" t="s">
        <v>210</v>
      </c>
      <c r="AQ5" s="708"/>
      <c r="AR5" s="708"/>
      <c r="AS5" s="708"/>
      <c r="AT5" s="708"/>
      <c r="AU5" s="708"/>
      <c r="AV5" s="708"/>
      <c r="AW5" s="708"/>
      <c r="AX5" s="708"/>
      <c r="AY5" s="708"/>
      <c r="AZ5" s="708"/>
      <c r="BA5" s="708"/>
      <c r="BB5" s="708"/>
      <c r="BC5" s="708"/>
      <c r="BD5" s="708"/>
      <c r="BE5" s="708"/>
      <c r="BF5" s="709"/>
      <c r="BG5" s="620">
        <v>521911</v>
      </c>
      <c r="BH5" s="621"/>
      <c r="BI5" s="621"/>
      <c r="BJ5" s="621"/>
      <c r="BK5" s="621"/>
      <c r="BL5" s="621"/>
      <c r="BM5" s="621"/>
      <c r="BN5" s="622"/>
      <c r="BO5" s="673">
        <v>100</v>
      </c>
      <c r="BP5" s="673"/>
      <c r="BQ5" s="673"/>
      <c r="BR5" s="673"/>
      <c r="BS5" s="674">
        <v>8800</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82170</v>
      </c>
      <c r="S6" s="621"/>
      <c r="T6" s="621"/>
      <c r="U6" s="621"/>
      <c r="V6" s="621"/>
      <c r="W6" s="621"/>
      <c r="X6" s="621"/>
      <c r="Y6" s="622"/>
      <c r="Z6" s="673">
        <v>1.7</v>
      </c>
      <c r="AA6" s="673"/>
      <c r="AB6" s="673"/>
      <c r="AC6" s="673"/>
      <c r="AD6" s="674">
        <v>82170</v>
      </c>
      <c r="AE6" s="674"/>
      <c r="AF6" s="674"/>
      <c r="AG6" s="674"/>
      <c r="AH6" s="674"/>
      <c r="AI6" s="674"/>
      <c r="AJ6" s="674"/>
      <c r="AK6" s="674"/>
      <c r="AL6" s="643">
        <v>3</v>
      </c>
      <c r="AM6" s="675"/>
      <c r="AN6" s="675"/>
      <c r="AO6" s="676"/>
      <c r="AP6" s="617" t="s">
        <v>215</v>
      </c>
      <c r="AQ6" s="618"/>
      <c r="AR6" s="618"/>
      <c r="AS6" s="618"/>
      <c r="AT6" s="618"/>
      <c r="AU6" s="618"/>
      <c r="AV6" s="618"/>
      <c r="AW6" s="618"/>
      <c r="AX6" s="618"/>
      <c r="AY6" s="618"/>
      <c r="AZ6" s="618"/>
      <c r="BA6" s="618"/>
      <c r="BB6" s="618"/>
      <c r="BC6" s="618"/>
      <c r="BD6" s="618"/>
      <c r="BE6" s="618"/>
      <c r="BF6" s="619"/>
      <c r="BG6" s="620">
        <v>521911</v>
      </c>
      <c r="BH6" s="621"/>
      <c r="BI6" s="621"/>
      <c r="BJ6" s="621"/>
      <c r="BK6" s="621"/>
      <c r="BL6" s="621"/>
      <c r="BM6" s="621"/>
      <c r="BN6" s="622"/>
      <c r="BO6" s="673">
        <v>100</v>
      </c>
      <c r="BP6" s="673"/>
      <c r="BQ6" s="673"/>
      <c r="BR6" s="673"/>
      <c r="BS6" s="674">
        <v>8800</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61033</v>
      </c>
      <c r="CS6" s="621"/>
      <c r="CT6" s="621"/>
      <c r="CU6" s="621"/>
      <c r="CV6" s="621"/>
      <c r="CW6" s="621"/>
      <c r="CX6" s="621"/>
      <c r="CY6" s="622"/>
      <c r="CZ6" s="673">
        <v>1.3</v>
      </c>
      <c r="DA6" s="673"/>
      <c r="DB6" s="673"/>
      <c r="DC6" s="673"/>
      <c r="DD6" s="626" t="s">
        <v>217</v>
      </c>
      <c r="DE6" s="621"/>
      <c r="DF6" s="621"/>
      <c r="DG6" s="621"/>
      <c r="DH6" s="621"/>
      <c r="DI6" s="621"/>
      <c r="DJ6" s="621"/>
      <c r="DK6" s="621"/>
      <c r="DL6" s="621"/>
      <c r="DM6" s="621"/>
      <c r="DN6" s="621"/>
      <c r="DO6" s="621"/>
      <c r="DP6" s="622"/>
      <c r="DQ6" s="626">
        <v>61033</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690</v>
      </c>
      <c r="S7" s="621"/>
      <c r="T7" s="621"/>
      <c r="U7" s="621"/>
      <c r="V7" s="621"/>
      <c r="W7" s="621"/>
      <c r="X7" s="621"/>
      <c r="Y7" s="622"/>
      <c r="Z7" s="673">
        <v>0</v>
      </c>
      <c r="AA7" s="673"/>
      <c r="AB7" s="673"/>
      <c r="AC7" s="673"/>
      <c r="AD7" s="674">
        <v>690</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292661</v>
      </c>
      <c r="BH7" s="621"/>
      <c r="BI7" s="621"/>
      <c r="BJ7" s="621"/>
      <c r="BK7" s="621"/>
      <c r="BL7" s="621"/>
      <c r="BM7" s="621"/>
      <c r="BN7" s="622"/>
      <c r="BO7" s="673">
        <v>56.1</v>
      </c>
      <c r="BP7" s="673"/>
      <c r="BQ7" s="673"/>
      <c r="BR7" s="673"/>
      <c r="BS7" s="674">
        <v>8800</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658655</v>
      </c>
      <c r="CS7" s="621"/>
      <c r="CT7" s="621"/>
      <c r="CU7" s="621"/>
      <c r="CV7" s="621"/>
      <c r="CW7" s="621"/>
      <c r="CX7" s="621"/>
      <c r="CY7" s="622"/>
      <c r="CZ7" s="673">
        <v>13.9</v>
      </c>
      <c r="DA7" s="673"/>
      <c r="DB7" s="673"/>
      <c r="DC7" s="673"/>
      <c r="DD7" s="626">
        <v>6297</v>
      </c>
      <c r="DE7" s="621"/>
      <c r="DF7" s="621"/>
      <c r="DG7" s="621"/>
      <c r="DH7" s="621"/>
      <c r="DI7" s="621"/>
      <c r="DJ7" s="621"/>
      <c r="DK7" s="621"/>
      <c r="DL7" s="621"/>
      <c r="DM7" s="621"/>
      <c r="DN7" s="621"/>
      <c r="DO7" s="621"/>
      <c r="DP7" s="622"/>
      <c r="DQ7" s="626">
        <v>521974</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1291</v>
      </c>
      <c r="S8" s="621"/>
      <c r="T8" s="621"/>
      <c r="U8" s="621"/>
      <c r="V8" s="621"/>
      <c r="W8" s="621"/>
      <c r="X8" s="621"/>
      <c r="Y8" s="622"/>
      <c r="Z8" s="673">
        <v>0</v>
      </c>
      <c r="AA8" s="673"/>
      <c r="AB8" s="673"/>
      <c r="AC8" s="673"/>
      <c r="AD8" s="674">
        <v>1291</v>
      </c>
      <c r="AE8" s="674"/>
      <c r="AF8" s="674"/>
      <c r="AG8" s="674"/>
      <c r="AH8" s="674"/>
      <c r="AI8" s="674"/>
      <c r="AJ8" s="674"/>
      <c r="AK8" s="674"/>
      <c r="AL8" s="643">
        <v>0</v>
      </c>
      <c r="AM8" s="675"/>
      <c r="AN8" s="675"/>
      <c r="AO8" s="676"/>
      <c r="AP8" s="617" t="s">
        <v>222</v>
      </c>
      <c r="AQ8" s="618"/>
      <c r="AR8" s="618"/>
      <c r="AS8" s="618"/>
      <c r="AT8" s="618"/>
      <c r="AU8" s="618"/>
      <c r="AV8" s="618"/>
      <c r="AW8" s="618"/>
      <c r="AX8" s="618"/>
      <c r="AY8" s="618"/>
      <c r="AZ8" s="618"/>
      <c r="BA8" s="618"/>
      <c r="BB8" s="618"/>
      <c r="BC8" s="618"/>
      <c r="BD8" s="618"/>
      <c r="BE8" s="618"/>
      <c r="BF8" s="619"/>
      <c r="BG8" s="620">
        <v>6842</v>
      </c>
      <c r="BH8" s="621"/>
      <c r="BI8" s="621"/>
      <c r="BJ8" s="621"/>
      <c r="BK8" s="621"/>
      <c r="BL8" s="621"/>
      <c r="BM8" s="621"/>
      <c r="BN8" s="622"/>
      <c r="BO8" s="673">
        <v>1.3</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692116</v>
      </c>
      <c r="CS8" s="621"/>
      <c r="CT8" s="621"/>
      <c r="CU8" s="621"/>
      <c r="CV8" s="621"/>
      <c r="CW8" s="621"/>
      <c r="CX8" s="621"/>
      <c r="CY8" s="622"/>
      <c r="CZ8" s="673">
        <v>14.6</v>
      </c>
      <c r="DA8" s="673"/>
      <c r="DB8" s="673"/>
      <c r="DC8" s="673"/>
      <c r="DD8" s="626">
        <v>4770</v>
      </c>
      <c r="DE8" s="621"/>
      <c r="DF8" s="621"/>
      <c r="DG8" s="621"/>
      <c r="DH8" s="621"/>
      <c r="DI8" s="621"/>
      <c r="DJ8" s="621"/>
      <c r="DK8" s="621"/>
      <c r="DL8" s="621"/>
      <c r="DM8" s="621"/>
      <c r="DN8" s="621"/>
      <c r="DO8" s="621"/>
      <c r="DP8" s="622"/>
      <c r="DQ8" s="626">
        <v>442191</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787</v>
      </c>
      <c r="S9" s="621"/>
      <c r="T9" s="621"/>
      <c r="U9" s="621"/>
      <c r="V9" s="621"/>
      <c r="W9" s="621"/>
      <c r="X9" s="621"/>
      <c r="Y9" s="622"/>
      <c r="Z9" s="673">
        <v>0</v>
      </c>
      <c r="AA9" s="673"/>
      <c r="AB9" s="673"/>
      <c r="AC9" s="673"/>
      <c r="AD9" s="674">
        <v>787</v>
      </c>
      <c r="AE9" s="674"/>
      <c r="AF9" s="674"/>
      <c r="AG9" s="674"/>
      <c r="AH9" s="674"/>
      <c r="AI9" s="674"/>
      <c r="AJ9" s="674"/>
      <c r="AK9" s="674"/>
      <c r="AL9" s="643">
        <v>0</v>
      </c>
      <c r="AM9" s="675"/>
      <c r="AN9" s="675"/>
      <c r="AO9" s="676"/>
      <c r="AP9" s="617" t="s">
        <v>225</v>
      </c>
      <c r="AQ9" s="618"/>
      <c r="AR9" s="618"/>
      <c r="AS9" s="618"/>
      <c r="AT9" s="618"/>
      <c r="AU9" s="618"/>
      <c r="AV9" s="618"/>
      <c r="AW9" s="618"/>
      <c r="AX9" s="618"/>
      <c r="AY9" s="618"/>
      <c r="AZ9" s="618"/>
      <c r="BA9" s="618"/>
      <c r="BB9" s="618"/>
      <c r="BC9" s="618"/>
      <c r="BD9" s="618"/>
      <c r="BE9" s="618"/>
      <c r="BF9" s="619"/>
      <c r="BG9" s="620">
        <v>238587</v>
      </c>
      <c r="BH9" s="621"/>
      <c r="BI9" s="621"/>
      <c r="BJ9" s="621"/>
      <c r="BK9" s="621"/>
      <c r="BL9" s="621"/>
      <c r="BM9" s="621"/>
      <c r="BN9" s="622"/>
      <c r="BO9" s="673">
        <v>45.7</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560705</v>
      </c>
      <c r="CS9" s="621"/>
      <c r="CT9" s="621"/>
      <c r="CU9" s="621"/>
      <c r="CV9" s="621"/>
      <c r="CW9" s="621"/>
      <c r="CX9" s="621"/>
      <c r="CY9" s="622"/>
      <c r="CZ9" s="673">
        <v>11.8</v>
      </c>
      <c r="DA9" s="673"/>
      <c r="DB9" s="673"/>
      <c r="DC9" s="673"/>
      <c r="DD9" s="626" t="s">
        <v>112</v>
      </c>
      <c r="DE9" s="621"/>
      <c r="DF9" s="621"/>
      <c r="DG9" s="621"/>
      <c r="DH9" s="621"/>
      <c r="DI9" s="621"/>
      <c r="DJ9" s="621"/>
      <c r="DK9" s="621"/>
      <c r="DL9" s="621"/>
      <c r="DM9" s="621"/>
      <c r="DN9" s="621"/>
      <c r="DO9" s="621"/>
      <c r="DP9" s="622"/>
      <c r="DQ9" s="626">
        <v>529986</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76208</v>
      </c>
      <c r="S10" s="621"/>
      <c r="T10" s="621"/>
      <c r="U10" s="621"/>
      <c r="V10" s="621"/>
      <c r="W10" s="621"/>
      <c r="X10" s="621"/>
      <c r="Y10" s="622"/>
      <c r="Z10" s="673">
        <v>1.5</v>
      </c>
      <c r="AA10" s="673"/>
      <c r="AB10" s="673"/>
      <c r="AC10" s="673"/>
      <c r="AD10" s="674">
        <v>76208</v>
      </c>
      <c r="AE10" s="674"/>
      <c r="AF10" s="674"/>
      <c r="AG10" s="674"/>
      <c r="AH10" s="674"/>
      <c r="AI10" s="674"/>
      <c r="AJ10" s="674"/>
      <c r="AK10" s="674"/>
      <c r="AL10" s="643">
        <v>2.8</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17961</v>
      </c>
      <c r="BH10" s="621"/>
      <c r="BI10" s="621"/>
      <c r="BJ10" s="621"/>
      <c r="BK10" s="621"/>
      <c r="BL10" s="621"/>
      <c r="BM10" s="621"/>
      <c r="BN10" s="622"/>
      <c r="BO10" s="673">
        <v>3.4</v>
      </c>
      <c r="BP10" s="673"/>
      <c r="BQ10" s="673"/>
      <c r="BR10" s="673"/>
      <c r="BS10" s="626">
        <v>2994</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226</v>
      </c>
      <c r="CS10" s="621"/>
      <c r="CT10" s="621"/>
      <c r="CU10" s="621"/>
      <c r="CV10" s="621"/>
      <c r="CW10" s="621"/>
      <c r="CX10" s="621"/>
      <c r="CY10" s="622"/>
      <c r="CZ10" s="673">
        <v>0</v>
      </c>
      <c r="DA10" s="673"/>
      <c r="DB10" s="673"/>
      <c r="DC10" s="673"/>
      <c r="DD10" s="626" t="s">
        <v>112</v>
      </c>
      <c r="DE10" s="621"/>
      <c r="DF10" s="621"/>
      <c r="DG10" s="621"/>
      <c r="DH10" s="621"/>
      <c r="DI10" s="621"/>
      <c r="DJ10" s="621"/>
      <c r="DK10" s="621"/>
      <c r="DL10" s="621"/>
      <c r="DM10" s="621"/>
      <c r="DN10" s="621"/>
      <c r="DO10" s="621"/>
      <c r="DP10" s="622"/>
      <c r="DQ10" s="626">
        <v>226</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29271</v>
      </c>
      <c r="BH11" s="621"/>
      <c r="BI11" s="621"/>
      <c r="BJ11" s="621"/>
      <c r="BK11" s="621"/>
      <c r="BL11" s="621"/>
      <c r="BM11" s="621"/>
      <c r="BN11" s="622"/>
      <c r="BO11" s="673">
        <v>5.6</v>
      </c>
      <c r="BP11" s="673"/>
      <c r="BQ11" s="673"/>
      <c r="BR11" s="673"/>
      <c r="BS11" s="626">
        <v>5806</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861801</v>
      </c>
      <c r="CS11" s="621"/>
      <c r="CT11" s="621"/>
      <c r="CU11" s="621"/>
      <c r="CV11" s="621"/>
      <c r="CW11" s="621"/>
      <c r="CX11" s="621"/>
      <c r="CY11" s="622"/>
      <c r="CZ11" s="673">
        <v>18.100000000000001</v>
      </c>
      <c r="DA11" s="673"/>
      <c r="DB11" s="673"/>
      <c r="DC11" s="673"/>
      <c r="DD11" s="626">
        <v>334685</v>
      </c>
      <c r="DE11" s="621"/>
      <c r="DF11" s="621"/>
      <c r="DG11" s="621"/>
      <c r="DH11" s="621"/>
      <c r="DI11" s="621"/>
      <c r="DJ11" s="621"/>
      <c r="DK11" s="621"/>
      <c r="DL11" s="621"/>
      <c r="DM11" s="621"/>
      <c r="DN11" s="621"/>
      <c r="DO11" s="621"/>
      <c r="DP11" s="622"/>
      <c r="DQ11" s="626">
        <v>219708</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182598</v>
      </c>
      <c r="BH12" s="621"/>
      <c r="BI12" s="621"/>
      <c r="BJ12" s="621"/>
      <c r="BK12" s="621"/>
      <c r="BL12" s="621"/>
      <c r="BM12" s="621"/>
      <c r="BN12" s="622"/>
      <c r="BO12" s="673">
        <v>35</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82652</v>
      </c>
      <c r="CS12" s="621"/>
      <c r="CT12" s="621"/>
      <c r="CU12" s="621"/>
      <c r="CV12" s="621"/>
      <c r="CW12" s="621"/>
      <c r="CX12" s="621"/>
      <c r="CY12" s="622"/>
      <c r="CZ12" s="673">
        <v>1.7</v>
      </c>
      <c r="DA12" s="673"/>
      <c r="DB12" s="673"/>
      <c r="DC12" s="673"/>
      <c r="DD12" s="626">
        <v>21846</v>
      </c>
      <c r="DE12" s="621"/>
      <c r="DF12" s="621"/>
      <c r="DG12" s="621"/>
      <c r="DH12" s="621"/>
      <c r="DI12" s="621"/>
      <c r="DJ12" s="621"/>
      <c r="DK12" s="621"/>
      <c r="DL12" s="621"/>
      <c r="DM12" s="621"/>
      <c r="DN12" s="621"/>
      <c r="DO12" s="621"/>
      <c r="DP12" s="622"/>
      <c r="DQ12" s="626">
        <v>50537</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14036</v>
      </c>
      <c r="S13" s="621"/>
      <c r="T13" s="621"/>
      <c r="U13" s="621"/>
      <c r="V13" s="621"/>
      <c r="W13" s="621"/>
      <c r="X13" s="621"/>
      <c r="Y13" s="622"/>
      <c r="Z13" s="673">
        <v>0.3</v>
      </c>
      <c r="AA13" s="673"/>
      <c r="AB13" s="673"/>
      <c r="AC13" s="673"/>
      <c r="AD13" s="674">
        <v>14036</v>
      </c>
      <c r="AE13" s="674"/>
      <c r="AF13" s="674"/>
      <c r="AG13" s="674"/>
      <c r="AH13" s="674"/>
      <c r="AI13" s="674"/>
      <c r="AJ13" s="674"/>
      <c r="AK13" s="674"/>
      <c r="AL13" s="643">
        <v>0.5</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181378</v>
      </c>
      <c r="BH13" s="621"/>
      <c r="BI13" s="621"/>
      <c r="BJ13" s="621"/>
      <c r="BK13" s="621"/>
      <c r="BL13" s="621"/>
      <c r="BM13" s="621"/>
      <c r="BN13" s="622"/>
      <c r="BO13" s="673">
        <v>34.799999999999997</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630342</v>
      </c>
      <c r="CS13" s="621"/>
      <c r="CT13" s="621"/>
      <c r="CU13" s="621"/>
      <c r="CV13" s="621"/>
      <c r="CW13" s="621"/>
      <c r="CX13" s="621"/>
      <c r="CY13" s="622"/>
      <c r="CZ13" s="673">
        <v>13.3</v>
      </c>
      <c r="DA13" s="673"/>
      <c r="DB13" s="673"/>
      <c r="DC13" s="673"/>
      <c r="DD13" s="626">
        <v>207879</v>
      </c>
      <c r="DE13" s="621"/>
      <c r="DF13" s="621"/>
      <c r="DG13" s="621"/>
      <c r="DH13" s="621"/>
      <c r="DI13" s="621"/>
      <c r="DJ13" s="621"/>
      <c r="DK13" s="621"/>
      <c r="DL13" s="621"/>
      <c r="DM13" s="621"/>
      <c r="DN13" s="621"/>
      <c r="DO13" s="621"/>
      <c r="DP13" s="622"/>
      <c r="DQ13" s="626">
        <v>412124</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10014</v>
      </c>
      <c r="BH14" s="621"/>
      <c r="BI14" s="621"/>
      <c r="BJ14" s="621"/>
      <c r="BK14" s="621"/>
      <c r="BL14" s="621"/>
      <c r="BM14" s="621"/>
      <c r="BN14" s="622"/>
      <c r="BO14" s="673">
        <v>1.9</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182847</v>
      </c>
      <c r="CS14" s="621"/>
      <c r="CT14" s="621"/>
      <c r="CU14" s="621"/>
      <c r="CV14" s="621"/>
      <c r="CW14" s="621"/>
      <c r="CX14" s="621"/>
      <c r="CY14" s="622"/>
      <c r="CZ14" s="673">
        <v>3.8</v>
      </c>
      <c r="DA14" s="673"/>
      <c r="DB14" s="673"/>
      <c r="DC14" s="673"/>
      <c r="DD14" s="626" t="s">
        <v>112</v>
      </c>
      <c r="DE14" s="621"/>
      <c r="DF14" s="621"/>
      <c r="DG14" s="621"/>
      <c r="DH14" s="621"/>
      <c r="DI14" s="621"/>
      <c r="DJ14" s="621"/>
      <c r="DK14" s="621"/>
      <c r="DL14" s="621"/>
      <c r="DM14" s="621"/>
      <c r="DN14" s="621"/>
      <c r="DO14" s="621"/>
      <c r="DP14" s="622"/>
      <c r="DQ14" s="626">
        <v>153647</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656</v>
      </c>
      <c r="S15" s="621"/>
      <c r="T15" s="621"/>
      <c r="U15" s="621"/>
      <c r="V15" s="621"/>
      <c r="W15" s="621"/>
      <c r="X15" s="621"/>
      <c r="Y15" s="622"/>
      <c r="Z15" s="673">
        <v>0</v>
      </c>
      <c r="AA15" s="673"/>
      <c r="AB15" s="673"/>
      <c r="AC15" s="673"/>
      <c r="AD15" s="674">
        <v>656</v>
      </c>
      <c r="AE15" s="674"/>
      <c r="AF15" s="674"/>
      <c r="AG15" s="674"/>
      <c r="AH15" s="674"/>
      <c r="AI15" s="674"/>
      <c r="AJ15" s="674"/>
      <c r="AK15" s="674"/>
      <c r="AL15" s="643">
        <v>0</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36638</v>
      </c>
      <c r="BH15" s="621"/>
      <c r="BI15" s="621"/>
      <c r="BJ15" s="621"/>
      <c r="BK15" s="621"/>
      <c r="BL15" s="621"/>
      <c r="BM15" s="621"/>
      <c r="BN15" s="622"/>
      <c r="BO15" s="673">
        <v>7</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539675</v>
      </c>
      <c r="CS15" s="621"/>
      <c r="CT15" s="621"/>
      <c r="CU15" s="621"/>
      <c r="CV15" s="621"/>
      <c r="CW15" s="621"/>
      <c r="CX15" s="621"/>
      <c r="CY15" s="622"/>
      <c r="CZ15" s="673">
        <v>11.4</v>
      </c>
      <c r="DA15" s="673"/>
      <c r="DB15" s="673"/>
      <c r="DC15" s="673"/>
      <c r="DD15" s="626">
        <v>199388</v>
      </c>
      <c r="DE15" s="621"/>
      <c r="DF15" s="621"/>
      <c r="DG15" s="621"/>
      <c r="DH15" s="621"/>
      <c r="DI15" s="621"/>
      <c r="DJ15" s="621"/>
      <c r="DK15" s="621"/>
      <c r="DL15" s="621"/>
      <c r="DM15" s="621"/>
      <c r="DN15" s="621"/>
      <c r="DO15" s="621"/>
      <c r="DP15" s="622"/>
      <c r="DQ15" s="626">
        <v>349557</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2295050</v>
      </c>
      <c r="S16" s="621"/>
      <c r="T16" s="621"/>
      <c r="U16" s="621"/>
      <c r="V16" s="621"/>
      <c r="W16" s="621"/>
      <c r="X16" s="621"/>
      <c r="Y16" s="622"/>
      <c r="Z16" s="673">
        <v>46.5</v>
      </c>
      <c r="AA16" s="673"/>
      <c r="AB16" s="673"/>
      <c r="AC16" s="673"/>
      <c r="AD16" s="674">
        <v>2052211</v>
      </c>
      <c r="AE16" s="674"/>
      <c r="AF16" s="674"/>
      <c r="AG16" s="674"/>
      <c r="AH16" s="674"/>
      <c r="AI16" s="674"/>
      <c r="AJ16" s="674"/>
      <c r="AK16" s="674"/>
      <c r="AL16" s="643">
        <v>74.3</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53417</v>
      </c>
      <c r="CS16" s="621"/>
      <c r="CT16" s="621"/>
      <c r="CU16" s="621"/>
      <c r="CV16" s="621"/>
      <c r="CW16" s="621"/>
      <c r="CX16" s="621"/>
      <c r="CY16" s="622"/>
      <c r="CZ16" s="673">
        <v>1.1000000000000001</v>
      </c>
      <c r="DA16" s="673"/>
      <c r="DB16" s="673"/>
      <c r="DC16" s="673"/>
      <c r="DD16" s="626" t="s">
        <v>112</v>
      </c>
      <c r="DE16" s="621"/>
      <c r="DF16" s="621"/>
      <c r="DG16" s="621"/>
      <c r="DH16" s="621"/>
      <c r="DI16" s="621"/>
      <c r="DJ16" s="621"/>
      <c r="DK16" s="621"/>
      <c r="DL16" s="621"/>
      <c r="DM16" s="621"/>
      <c r="DN16" s="621"/>
      <c r="DO16" s="621"/>
      <c r="DP16" s="622"/>
      <c r="DQ16" s="626">
        <v>27417</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2052211</v>
      </c>
      <c r="S17" s="621"/>
      <c r="T17" s="621"/>
      <c r="U17" s="621"/>
      <c r="V17" s="621"/>
      <c r="W17" s="621"/>
      <c r="X17" s="621"/>
      <c r="Y17" s="622"/>
      <c r="Z17" s="673">
        <v>41.6</v>
      </c>
      <c r="AA17" s="673"/>
      <c r="AB17" s="673"/>
      <c r="AC17" s="673"/>
      <c r="AD17" s="674">
        <v>2052211</v>
      </c>
      <c r="AE17" s="674"/>
      <c r="AF17" s="674"/>
      <c r="AG17" s="674"/>
      <c r="AH17" s="674"/>
      <c r="AI17" s="674"/>
      <c r="AJ17" s="674"/>
      <c r="AK17" s="674"/>
      <c r="AL17" s="643">
        <v>74.3</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428731</v>
      </c>
      <c r="CS17" s="621"/>
      <c r="CT17" s="621"/>
      <c r="CU17" s="621"/>
      <c r="CV17" s="621"/>
      <c r="CW17" s="621"/>
      <c r="CX17" s="621"/>
      <c r="CY17" s="622"/>
      <c r="CZ17" s="673">
        <v>9</v>
      </c>
      <c r="DA17" s="673"/>
      <c r="DB17" s="673"/>
      <c r="DC17" s="673"/>
      <c r="DD17" s="626" t="s">
        <v>112</v>
      </c>
      <c r="DE17" s="621"/>
      <c r="DF17" s="621"/>
      <c r="DG17" s="621"/>
      <c r="DH17" s="621"/>
      <c r="DI17" s="621"/>
      <c r="DJ17" s="621"/>
      <c r="DK17" s="621"/>
      <c r="DL17" s="621"/>
      <c r="DM17" s="621"/>
      <c r="DN17" s="621"/>
      <c r="DO17" s="621"/>
      <c r="DP17" s="622"/>
      <c r="DQ17" s="626">
        <v>400308</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242839</v>
      </c>
      <c r="S18" s="621"/>
      <c r="T18" s="621"/>
      <c r="U18" s="621"/>
      <c r="V18" s="621"/>
      <c r="W18" s="621"/>
      <c r="X18" s="621"/>
      <c r="Y18" s="622"/>
      <c r="Z18" s="673">
        <v>4.9000000000000004</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t="s">
        <v>112</v>
      </c>
      <c r="BH19" s="621"/>
      <c r="BI19" s="621"/>
      <c r="BJ19" s="621"/>
      <c r="BK19" s="621"/>
      <c r="BL19" s="621"/>
      <c r="BM19" s="621"/>
      <c r="BN19" s="622"/>
      <c r="BO19" s="673" t="s">
        <v>112</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2992799</v>
      </c>
      <c r="S20" s="621"/>
      <c r="T20" s="621"/>
      <c r="U20" s="621"/>
      <c r="V20" s="621"/>
      <c r="W20" s="621"/>
      <c r="X20" s="621"/>
      <c r="Y20" s="622"/>
      <c r="Z20" s="673">
        <v>60.6</v>
      </c>
      <c r="AA20" s="673"/>
      <c r="AB20" s="673"/>
      <c r="AC20" s="673"/>
      <c r="AD20" s="674">
        <v>2749960</v>
      </c>
      <c r="AE20" s="674"/>
      <c r="AF20" s="674"/>
      <c r="AG20" s="674"/>
      <c r="AH20" s="674"/>
      <c r="AI20" s="674"/>
      <c r="AJ20" s="674"/>
      <c r="AK20" s="674"/>
      <c r="AL20" s="643">
        <v>99.6</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t="s">
        <v>112</v>
      </c>
      <c r="BH20" s="621"/>
      <c r="BI20" s="621"/>
      <c r="BJ20" s="621"/>
      <c r="BK20" s="621"/>
      <c r="BL20" s="621"/>
      <c r="BM20" s="621"/>
      <c r="BN20" s="622"/>
      <c r="BO20" s="673" t="s">
        <v>112</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4752200</v>
      </c>
      <c r="CS20" s="621"/>
      <c r="CT20" s="621"/>
      <c r="CU20" s="621"/>
      <c r="CV20" s="621"/>
      <c r="CW20" s="621"/>
      <c r="CX20" s="621"/>
      <c r="CY20" s="622"/>
      <c r="CZ20" s="673">
        <v>100</v>
      </c>
      <c r="DA20" s="673"/>
      <c r="DB20" s="673"/>
      <c r="DC20" s="673"/>
      <c r="DD20" s="626">
        <v>774865</v>
      </c>
      <c r="DE20" s="621"/>
      <c r="DF20" s="621"/>
      <c r="DG20" s="621"/>
      <c r="DH20" s="621"/>
      <c r="DI20" s="621"/>
      <c r="DJ20" s="621"/>
      <c r="DK20" s="621"/>
      <c r="DL20" s="621"/>
      <c r="DM20" s="621"/>
      <c r="DN20" s="621"/>
      <c r="DO20" s="621"/>
      <c r="DP20" s="622"/>
      <c r="DQ20" s="626">
        <v>3168708</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826</v>
      </c>
      <c r="S21" s="621"/>
      <c r="T21" s="621"/>
      <c r="U21" s="621"/>
      <c r="V21" s="621"/>
      <c r="W21" s="621"/>
      <c r="X21" s="621"/>
      <c r="Y21" s="622"/>
      <c r="Z21" s="673">
        <v>0</v>
      </c>
      <c r="AA21" s="673"/>
      <c r="AB21" s="673"/>
      <c r="AC21" s="673"/>
      <c r="AD21" s="674">
        <v>826</v>
      </c>
      <c r="AE21" s="674"/>
      <c r="AF21" s="674"/>
      <c r="AG21" s="674"/>
      <c r="AH21" s="674"/>
      <c r="AI21" s="674"/>
      <c r="AJ21" s="674"/>
      <c r="AK21" s="674"/>
      <c r="AL21" s="643">
        <v>0</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32770</v>
      </c>
      <c r="S22" s="621"/>
      <c r="T22" s="621"/>
      <c r="U22" s="621"/>
      <c r="V22" s="621"/>
      <c r="W22" s="621"/>
      <c r="X22" s="621"/>
      <c r="Y22" s="622"/>
      <c r="Z22" s="673">
        <v>0.7</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92824</v>
      </c>
      <c r="S23" s="621"/>
      <c r="T23" s="621"/>
      <c r="U23" s="621"/>
      <c r="V23" s="621"/>
      <c r="W23" s="621"/>
      <c r="X23" s="621"/>
      <c r="Y23" s="622"/>
      <c r="Z23" s="673">
        <v>1.9</v>
      </c>
      <c r="AA23" s="673"/>
      <c r="AB23" s="673"/>
      <c r="AC23" s="673"/>
      <c r="AD23" s="674" t="s">
        <v>112</v>
      </c>
      <c r="AE23" s="674"/>
      <c r="AF23" s="674"/>
      <c r="AG23" s="674"/>
      <c r="AH23" s="674"/>
      <c r="AI23" s="674"/>
      <c r="AJ23" s="674"/>
      <c r="AK23" s="674"/>
      <c r="AL23" s="643" t="s">
        <v>112</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21802</v>
      </c>
      <c r="S24" s="621"/>
      <c r="T24" s="621"/>
      <c r="U24" s="621"/>
      <c r="V24" s="621"/>
      <c r="W24" s="621"/>
      <c r="X24" s="621"/>
      <c r="Y24" s="622"/>
      <c r="Z24" s="673">
        <v>0.4</v>
      </c>
      <c r="AA24" s="673"/>
      <c r="AB24" s="673"/>
      <c r="AC24" s="673"/>
      <c r="AD24" s="674" t="s">
        <v>112</v>
      </c>
      <c r="AE24" s="674"/>
      <c r="AF24" s="674"/>
      <c r="AG24" s="674"/>
      <c r="AH24" s="674"/>
      <c r="AI24" s="674"/>
      <c r="AJ24" s="674"/>
      <c r="AK24" s="674"/>
      <c r="AL24" s="643" t="s">
        <v>112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1339713</v>
      </c>
      <c r="CS24" s="671"/>
      <c r="CT24" s="671"/>
      <c r="CU24" s="671"/>
      <c r="CV24" s="671"/>
      <c r="CW24" s="671"/>
      <c r="CX24" s="671"/>
      <c r="CY24" s="718"/>
      <c r="CZ24" s="722">
        <v>28.2</v>
      </c>
      <c r="DA24" s="723"/>
      <c r="DB24" s="723"/>
      <c r="DC24" s="724"/>
      <c r="DD24" s="717">
        <v>1134184</v>
      </c>
      <c r="DE24" s="671"/>
      <c r="DF24" s="671"/>
      <c r="DG24" s="671"/>
      <c r="DH24" s="671"/>
      <c r="DI24" s="671"/>
      <c r="DJ24" s="671"/>
      <c r="DK24" s="718"/>
      <c r="DL24" s="717">
        <v>1129271</v>
      </c>
      <c r="DM24" s="671"/>
      <c r="DN24" s="671"/>
      <c r="DO24" s="671"/>
      <c r="DP24" s="671"/>
      <c r="DQ24" s="671"/>
      <c r="DR24" s="671"/>
      <c r="DS24" s="671"/>
      <c r="DT24" s="671"/>
      <c r="DU24" s="671"/>
      <c r="DV24" s="718"/>
      <c r="DW24" s="719">
        <v>39.4</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347276</v>
      </c>
      <c r="S25" s="621"/>
      <c r="T25" s="621"/>
      <c r="U25" s="621"/>
      <c r="V25" s="621"/>
      <c r="W25" s="621"/>
      <c r="X25" s="621"/>
      <c r="Y25" s="622"/>
      <c r="Z25" s="673">
        <v>7</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743202</v>
      </c>
      <c r="CS25" s="639"/>
      <c r="CT25" s="639"/>
      <c r="CU25" s="639"/>
      <c r="CV25" s="639"/>
      <c r="CW25" s="639"/>
      <c r="CX25" s="639"/>
      <c r="CY25" s="640"/>
      <c r="CZ25" s="623">
        <v>15.6</v>
      </c>
      <c r="DA25" s="641"/>
      <c r="DB25" s="641"/>
      <c r="DC25" s="642"/>
      <c r="DD25" s="626">
        <v>695421</v>
      </c>
      <c r="DE25" s="639"/>
      <c r="DF25" s="639"/>
      <c r="DG25" s="639"/>
      <c r="DH25" s="639"/>
      <c r="DI25" s="639"/>
      <c r="DJ25" s="639"/>
      <c r="DK25" s="640"/>
      <c r="DL25" s="626">
        <v>690508</v>
      </c>
      <c r="DM25" s="639"/>
      <c r="DN25" s="639"/>
      <c r="DO25" s="639"/>
      <c r="DP25" s="639"/>
      <c r="DQ25" s="639"/>
      <c r="DR25" s="639"/>
      <c r="DS25" s="639"/>
      <c r="DT25" s="639"/>
      <c r="DU25" s="639"/>
      <c r="DV25" s="640"/>
      <c r="DW25" s="643">
        <v>24.1</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482467</v>
      </c>
      <c r="CS26" s="621"/>
      <c r="CT26" s="621"/>
      <c r="CU26" s="621"/>
      <c r="CV26" s="621"/>
      <c r="CW26" s="621"/>
      <c r="CX26" s="621"/>
      <c r="CY26" s="622"/>
      <c r="CZ26" s="623">
        <v>10.199999999999999</v>
      </c>
      <c r="DA26" s="641"/>
      <c r="DB26" s="641"/>
      <c r="DC26" s="642"/>
      <c r="DD26" s="626">
        <v>436237</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367716</v>
      </c>
      <c r="S27" s="621"/>
      <c r="T27" s="621"/>
      <c r="U27" s="621"/>
      <c r="V27" s="621"/>
      <c r="W27" s="621"/>
      <c r="X27" s="621"/>
      <c r="Y27" s="622"/>
      <c r="Z27" s="673">
        <v>7.4</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521911</v>
      </c>
      <c r="BH27" s="621"/>
      <c r="BI27" s="621"/>
      <c r="BJ27" s="621"/>
      <c r="BK27" s="621"/>
      <c r="BL27" s="621"/>
      <c r="BM27" s="621"/>
      <c r="BN27" s="622"/>
      <c r="BO27" s="673">
        <v>100</v>
      </c>
      <c r="BP27" s="673"/>
      <c r="BQ27" s="673"/>
      <c r="BR27" s="673"/>
      <c r="BS27" s="626">
        <v>8800</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167780</v>
      </c>
      <c r="CS27" s="639"/>
      <c r="CT27" s="639"/>
      <c r="CU27" s="639"/>
      <c r="CV27" s="639"/>
      <c r="CW27" s="639"/>
      <c r="CX27" s="639"/>
      <c r="CY27" s="640"/>
      <c r="CZ27" s="623">
        <v>3.5</v>
      </c>
      <c r="DA27" s="641"/>
      <c r="DB27" s="641"/>
      <c r="DC27" s="642"/>
      <c r="DD27" s="626">
        <v>38455</v>
      </c>
      <c r="DE27" s="639"/>
      <c r="DF27" s="639"/>
      <c r="DG27" s="639"/>
      <c r="DH27" s="639"/>
      <c r="DI27" s="639"/>
      <c r="DJ27" s="639"/>
      <c r="DK27" s="640"/>
      <c r="DL27" s="626">
        <v>38455</v>
      </c>
      <c r="DM27" s="639"/>
      <c r="DN27" s="639"/>
      <c r="DO27" s="639"/>
      <c r="DP27" s="639"/>
      <c r="DQ27" s="639"/>
      <c r="DR27" s="639"/>
      <c r="DS27" s="639"/>
      <c r="DT27" s="639"/>
      <c r="DU27" s="639"/>
      <c r="DV27" s="640"/>
      <c r="DW27" s="643">
        <v>1.3</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74694</v>
      </c>
      <c r="S28" s="621"/>
      <c r="T28" s="621"/>
      <c r="U28" s="621"/>
      <c r="V28" s="621"/>
      <c r="W28" s="621"/>
      <c r="X28" s="621"/>
      <c r="Y28" s="622"/>
      <c r="Z28" s="673">
        <v>1.5</v>
      </c>
      <c r="AA28" s="673"/>
      <c r="AB28" s="673"/>
      <c r="AC28" s="673"/>
      <c r="AD28" s="674">
        <v>10752</v>
      </c>
      <c r="AE28" s="674"/>
      <c r="AF28" s="674"/>
      <c r="AG28" s="674"/>
      <c r="AH28" s="674"/>
      <c r="AI28" s="674"/>
      <c r="AJ28" s="674"/>
      <c r="AK28" s="674"/>
      <c r="AL28" s="643">
        <v>0.4</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428731</v>
      </c>
      <c r="CS28" s="621"/>
      <c r="CT28" s="621"/>
      <c r="CU28" s="621"/>
      <c r="CV28" s="621"/>
      <c r="CW28" s="621"/>
      <c r="CX28" s="621"/>
      <c r="CY28" s="622"/>
      <c r="CZ28" s="623">
        <v>9</v>
      </c>
      <c r="DA28" s="641"/>
      <c r="DB28" s="641"/>
      <c r="DC28" s="642"/>
      <c r="DD28" s="626">
        <v>400308</v>
      </c>
      <c r="DE28" s="621"/>
      <c r="DF28" s="621"/>
      <c r="DG28" s="621"/>
      <c r="DH28" s="621"/>
      <c r="DI28" s="621"/>
      <c r="DJ28" s="621"/>
      <c r="DK28" s="622"/>
      <c r="DL28" s="626">
        <v>400308</v>
      </c>
      <c r="DM28" s="621"/>
      <c r="DN28" s="621"/>
      <c r="DO28" s="621"/>
      <c r="DP28" s="621"/>
      <c r="DQ28" s="621"/>
      <c r="DR28" s="621"/>
      <c r="DS28" s="621"/>
      <c r="DT28" s="621"/>
      <c r="DU28" s="621"/>
      <c r="DV28" s="622"/>
      <c r="DW28" s="643">
        <v>14</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66507</v>
      </c>
      <c r="S29" s="621"/>
      <c r="T29" s="621"/>
      <c r="U29" s="621"/>
      <c r="V29" s="621"/>
      <c r="W29" s="621"/>
      <c r="X29" s="621"/>
      <c r="Y29" s="622"/>
      <c r="Z29" s="673">
        <v>1.3</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290</v>
      </c>
      <c r="CG29" s="654"/>
      <c r="CH29" s="654"/>
      <c r="CI29" s="654"/>
      <c r="CJ29" s="654"/>
      <c r="CK29" s="654"/>
      <c r="CL29" s="654"/>
      <c r="CM29" s="654"/>
      <c r="CN29" s="654"/>
      <c r="CO29" s="654"/>
      <c r="CP29" s="654"/>
      <c r="CQ29" s="655"/>
      <c r="CR29" s="620">
        <v>428228</v>
      </c>
      <c r="CS29" s="639"/>
      <c r="CT29" s="639"/>
      <c r="CU29" s="639"/>
      <c r="CV29" s="639"/>
      <c r="CW29" s="639"/>
      <c r="CX29" s="639"/>
      <c r="CY29" s="640"/>
      <c r="CZ29" s="623">
        <v>9</v>
      </c>
      <c r="DA29" s="641"/>
      <c r="DB29" s="641"/>
      <c r="DC29" s="642"/>
      <c r="DD29" s="626">
        <v>399805</v>
      </c>
      <c r="DE29" s="639"/>
      <c r="DF29" s="639"/>
      <c r="DG29" s="639"/>
      <c r="DH29" s="639"/>
      <c r="DI29" s="639"/>
      <c r="DJ29" s="639"/>
      <c r="DK29" s="640"/>
      <c r="DL29" s="626">
        <v>399805</v>
      </c>
      <c r="DM29" s="639"/>
      <c r="DN29" s="639"/>
      <c r="DO29" s="639"/>
      <c r="DP29" s="639"/>
      <c r="DQ29" s="639"/>
      <c r="DR29" s="639"/>
      <c r="DS29" s="639"/>
      <c r="DT29" s="639"/>
      <c r="DU29" s="639"/>
      <c r="DV29" s="640"/>
      <c r="DW29" s="643">
        <v>13.9</v>
      </c>
      <c r="DX29" s="644"/>
      <c r="DY29" s="644"/>
      <c r="DZ29" s="644"/>
      <c r="EA29" s="644"/>
      <c r="EB29" s="644"/>
      <c r="EC29" s="645"/>
    </row>
    <row r="30" spans="2:133" ht="11.25" customHeight="1" x14ac:dyDescent="0.15">
      <c r="B30" s="617" t="s">
        <v>291</v>
      </c>
      <c r="C30" s="618"/>
      <c r="D30" s="618"/>
      <c r="E30" s="618"/>
      <c r="F30" s="618"/>
      <c r="G30" s="618"/>
      <c r="H30" s="618"/>
      <c r="I30" s="618"/>
      <c r="J30" s="618"/>
      <c r="K30" s="618"/>
      <c r="L30" s="618"/>
      <c r="M30" s="618"/>
      <c r="N30" s="618"/>
      <c r="O30" s="618"/>
      <c r="P30" s="618"/>
      <c r="Q30" s="619"/>
      <c r="R30" s="620">
        <v>39071</v>
      </c>
      <c r="S30" s="621"/>
      <c r="T30" s="621"/>
      <c r="U30" s="621"/>
      <c r="V30" s="621"/>
      <c r="W30" s="621"/>
      <c r="X30" s="621"/>
      <c r="Y30" s="622"/>
      <c r="Z30" s="673">
        <v>0.8</v>
      </c>
      <c r="AA30" s="673"/>
      <c r="AB30" s="673"/>
      <c r="AC30" s="673"/>
      <c r="AD30" s="674" t="s">
        <v>112</v>
      </c>
      <c r="AE30" s="674"/>
      <c r="AF30" s="674"/>
      <c r="AG30" s="674"/>
      <c r="AH30" s="674"/>
      <c r="AI30" s="674"/>
      <c r="AJ30" s="674"/>
      <c r="AK30" s="674"/>
      <c r="AL30" s="643" t="s">
        <v>112</v>
      </c>
      <c r="AM30" s="675"/>
      <c r="AN30" s="675"/>
      <c r="AO30" s="676"/>
      <c r="AP30" s="698" t="s">
        <v>292</v>
      </c>
      <c r="AQ30" s="699"/>
      <c r="AR30" s="699"/>
      <c r="AS30" s="699"/>
      <c r="AT30" s="704" t="s">
        <v>293</v>
      </c>
      <c r="AU30" s="184"/>
      <c r="AV30" s="184"/>
      <c r="AW30" s="184"/>
      <c r="AX30" s="707" t="s">
        <v>171</v>
      </c>
      <c r="AY30" s="708"/>
      <c r="AZ30" s="708"/>
      <c r="BA30" s="708"/>
      <c r="BB30" s="708"/>
      <c r="BC30" s="708"/>
      <c r="BD30" s="708"/>
      <c r="BE30" s="708"/>
      <c r="BF30" s="709"/>
      <c r="BG30" s="686">
        <v>99.2</v>
      </c>
      <c r="BH30" s="687"/>
      <c r="BI30" s="687"/>
      <c r="BJ30" s="687"/>
      <c r="BK30" s="687"/>
      <c r="BL30" s="687"/>
      <c r="BM30" s="688">
        <v>95</v>
      </c>
      <c r="BN30" s="687"/>
      <c r="BO30" s="687"/>
      <c r="BP30" s="687"/>
      <c r="BQ30" s="689"/>
      <c r="BR30" s="686">
        <v>99.3</v>
      </c>
      <c r="BS30" s="687"/>
      <c r="BT30" s="687"/>
      <c r="BU30" s="687"/>
      <c r="BV30" s="687"/>
      <c r="BW30" s="687"/>
      <c r="BX30" s="688">
        <v>95.4</v>
      </c>
      <c r="BY30" s="687"/>
      <c r="BZ30" s="687"/>
      <c r="CA30" s="687"/>
      <c r="CB30" s="689"/>
      <c r="CD30" s="692"/>
      <c r="CE30" s="693"/>
      <c r="CF30" s="657" t="s">
        <v>294</v>
      </c>
      <c r="CG30" s="654"/>
      <c r="CH30" s="654"/>
      <c r="CI30" s="654"/>
      <c r="CJ30" s="654"/>
      <c r="CK30" s="654"/>
      <c r="CL30" s="654"/>
      <c r="CM30" s="654"/>
      <c r="CN30" s="654"/>
      <c r="CO30" s="654"/>
      <c r="CP30" s="654"/>
      <c r="CQ30" s="655"/>
      <c r="CR30" s="620">
        <v>382546</v>
      </c>
      <c r="CS30" s="621"/>
      <c r="CT30" s="621"/>
      <c r="CU30" s="621"/>
      <c r="CV30" s="621"/>
      <c r="CW30" s="621"/>
      <c r="CX30" s="621"/>
      <c r="CY30" s="622"/>
      <c r="CZ30" s="623">
        <v>8</v>
      </c>
      <c r="DA30" s="641"/>
      <c r="DB30" s="641"/>
      <c r="DC30" s="642"/>
      <c r="DD30" s="626">
        <v>354123</v>
      </c>
      <c r="DE30" s="621"/>
      <c r="DF30" s="621"/>
      <c r="DG30" s="621"/>
      <c r="DH30" s="621"/>
      <c r="DI30" s="621"/>
      <c r="DJ30" s="621"/>
      <c r="DK30" s="622"/>
      <c r="DL30" s="626">
        <v>354123</v>
      </c>
      <c r="DM30" s="621"/>
      <c r="DN30" s="621"/>
      <c r="DO30" s="621"/>
      <c r="DP30" s="621"/>
      <c r="DQ30" s="621"/>
      <c r="DR30" s="621"/>
      <c r="DS30" s="621"/>
      <c r="DT30" s="621"/>
      <c r="DU30" s="621"/>
      <c r="DV30" s="622"/>
      <c r="DW30" s="643">
        <v>12.3</v>
      </c>
      <c r="DX30" s="644"/>
      <c r="DY30" s="644"/>
      <c r="DZ30" s="644"/>
      <c r="EA30" s="644"/>
      <c r="EB30" s="644"/>
      <c r="EC30" s="645"/>
    </row>
    <row r="31" spans="2:133" ht="11.25" customHeight="1" x14ac:dyDescent="0.15">
      <c r="B31" s="617" t="s">
        <v>295</v>
      </c>
      <c r="C31" s="618"/>
      <c r="D31" s="618"/>
      <c r="E31" s="618"/>
      <c r="F31" s="618"/>
      <c r="G31" s="618"/>
      <c r="H31" s="618"/>
      <c r="I31" s="618"/>
      <c r="J31" s="618"/>
      <c r="K31" s="618"/>
      <c r="L31" s="618"/>
      <c r="M31" s="618"/>
      <c r="N31" s="618"/>
      <c r="O31" s="618"/>
      <c r="P31" s="618"/>
      <c r="Q31" s="619"/>
      <c r="R31" s="620">
        <v>230463</v>
      </c>
      <c r="S31" s="621"/>
      <c r="T31" s="621"/>
      <c r="U31" s="621"/>
      <c r="V31" s="621"/>
      <c r="W31" s="621"/>
      <c r="X31" s="621"/>
      <c r="Y31" s="622"/>
      <c r="Z31" s="673">
        <v>4.7</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99</v>
      </c>
      <c r="BH31" s="639"/>
      <c r="BI31" s="639"/>
      <c r="BJ31" s="639"/>
      <c r="BK31" s="639"/>
      <c r="BL31" s="639"/>
      <c r="BM31" s="675">
        <v>95</v>
      </c>
      <c r="BN31" s="685"/>
      <c r="BO31" s="685"/>
      <c r="BP31" s="685"/>
      <c r="BQ31" s="649"/>
      <c r="BR31" s="684">
        <v>99.1</v>
      </c>
      <c r="BS31" s="639"/>
      <c r="BT31" s="639"/>
      <c r="BU31" s="639"/>
      <c r="BV31" s="639"/>
      <c r="BW31" s="639"/>
      <c r="BX31" s="675">
        <v>95.6</v>
      </c>
      <c r="BY31" s="685"/>
      <c r="BZ31" s="685"/>
      <c r="CA31" s="685"/>
      <c r="CB31" s="649"/>
      <c r="CD31" s="692"/>
      <c r="CE31" s="693"/>
      <c r="CF31" s="657" t="s">
        <v>298</v>
      </c>
      <c r="CG31" s="654"/>
      <c r="CH31" s="654"/>
      <c r="CI31" s="654"/>
      <c r="CJ31" s="654"/>
      <c r="CK31" s="654"/>
      <c r="CL31" s="654"/>
      <c r="CM31" s="654"/>
      <c r="CN31" s="654"/>
      <c r="CO31" s="654"/>
      <c r="CP31" s="654"/>
      <c r="CQ31" s="655"/>
      <c r="CR31" s="620">
        <v>45682</v>
      </c>
      <c r="CS31" s="639"/>
      <c r="CT31" s="639"/>
      <c r="CU31" s="639"/>
      <c r="CV31" s="639"/>
      <c r="CW31" s="639"/>
      <c r="CX31" s="639"/>
      <c r="CY31" s="640"/>
      <c r="CZ31" s="623">
        <v>1</v>
      </c>
      <c r="DA31" s="641"/>
      <c r="DB31" s="641"/>
      <c r="DC31" s="642"/>
      <c r="DD31" s="626">
        <v>45682</v>
      </c>
      <c r="DE31" s="639"/>
      <c r="DF31" s="639"/>
      <c r="DG31" s="639"/>
      <c r="DH31" s="639"/>
      <c r="DI31" s="639"/>
      <c r="DJ31" s="639"/>
      <c r="DK31" s="640"/>
      <c r="DL31" s="626">
        <v>45682</v>
      </c>
      <c r="DM31" s="639"/>
      <c r="DN31" s="639"/>
      <c r="DO31" s="639"/>
      <c r="DP31" s="639"/>
      <c r="DQ31" s="639"/>
      <c r="DR31" s="639"/>
      <c r="DS31" s="639"/>
      <c r="DT31" s="639"/>
      <c r="DU31" s="639"/>
      <c r="DV31" s="640"/>
      <c r="DW31" s="643">
        <v>1.6</v>
      </c>
      <c r="DX31" s="644"/>
      <c r="DY31" s="644"/>
      <c r="DZ31" s="644"/>
      <c r="EA31" s="644"/>
      <c r="EB31" s="644"/>
      <c r="EC31" s="645"/>
    </row>
    <row r="32" spans="2:133" ht="11.25" customHeight="1" x14ac:dyDescent="0.15">
      <c r="B32" s="617" t="s">
        <v>299</v>
      </c>
      <c r="C32" s="618"/>
      <c r="D32" s="618"/>
      <c r="E32" s="618"/>
      <c r="F32" s="618"/>
      <c r="G32" s="618"/>
      <c r="H32" s="618"/>
      <c r="I32" s="618"/>
      <c r="J32" s="618"/>
      <c r="K32" s="618"/>
      <c r="L32" s="618"/>
      <c r="M32" s="618"/>
      <c r="N32" s="618"/>
      <c r="O32" s="618"/>
      <c r="P32" s="618"/>
      <c r="Q32" s="619"/>
      <c r="R32" s="620">
        <v>43183</v>
      </c>
      <c r="S32" s="621"/>
      <c r="T32" s="621"/>
      <c r="U32" s="621"/>
      <c r="V32" s="621"/>
      <c r="W32" s="621"/>
      <c r="X32" s="621"/>
      <c r="Y32" s="622"/>
      <c r="Z32" s="673">
        <v>0.9</v>
      </c>
      <c r="AA32" s="673"/>
      <c r="AB32" s="673"/>
      <c r="AC32" s="673"/>
      <c r="AD32" s="674">
        <v>38</v>
      </c>
      <c r="AE32" s="674"/>
      <c r="AF32" s="674"/>
      <c r="AG32" s="674"/>
      <c r="AH32" s="674"/>
      <c r="AI32" s="674"/>
      <c r="AJ32" s="674"/>
      <c r="AK32" s="674"/>
      <c r="AL32" s="643">
        <v>0</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99.4</v>
      </c>
      <c r="BH32" s="605"/>
      <c r="BI32" s="605"/>
      <c r="BJ32" s="605"/>
      <c r="BK32" s="605"/>
      <c r="BL32" s="605"/>
      <c r="BM32" s="668">
        <v>93.9</v>
      </c>
      <c r="BN32" s="605"/>
      <c r="BO32" s="605"/>
      <c r="BP32" s="605"/>
      <c r="BQ32" s="662"/>
      <c r="BR32" s="683">
        <v>99.4</v>
      </c>
      <c r="BS32" s="605"/>
      <c r="BT32" s="605"/>
      <c r="BU32" s="605"/>
      <c r="BV32" s="605"/>
      <c r="BW32" s="605"/>
      <c r="BX32" s="668">
        <v>94</v>
      </c>
      <c r="BY32" s="605"/>
      <c r="BZ32" s="605"/>
      <c r="CA32" s="605"/>
      <c r="CB32" s="662"/>
      <c r="CD32" s="694"/>
      <c r="CE32" s="695"/>
      <c r="CF32" s="657" t="s">
        <v>301</v>
      </c>
      <c r="CG32" s="654"/>
      <c r="CH32" s="654"/>
      <c r="CI32" s="654"/>
      <c r="CJ32" s="654"/>
      <c r="CK32" s="654"/>
      <c r="CL32" s="654"/>
      <c r="CM32" s="654"/>
      <c r="CN32" s="654"/>
      <c r="CO32" s="654"/>
      <c r="CP32" s="654"/>
      <c r="CQ32" s="655"/>
      <c r="CR32" s="620">
        <v>503</v>
      </c>
      <c r="CS32" s="621"/>
      <c r="CT32" s="621"/>
      <c r="CU32" s="621"/>
      <c r="CV32" s="621"/>
      <c r="CW32" s="621"/>
      <c r="CX32" s="621"/>
      <c r="CY32" s="622"/>
      <c r="CZ32" s="623">
        <v>0</v>
      </c>
      <c r="DA32" s="641"/>
      <c r="DB32" s="641"/>
      <c r="DC32" s="642"/>
      <c r="DD32" s="626">
        <v>503</v>
      </c>
      <c r="DE32" s="621"/>
      <c r="DF32" s="621"/>
      <c r="DG32" s="621"/>
      <c r="DH32" s="621"/>
      <c r="DI32" s="621"/>
      <c r="DJ32" s="621"/>
      <c r="DK32" s="622"/>
      <c r="DL32" s="626">
        <v>503</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302</v>
      </c>
      <c r="C33" s="618"/>
      <c r="D33" s="618"/>
      <c r="E33" s="618"/>
      <c r="F33" s="618"/>
      <c r="G33" s="618"/>
      <c r="H33" s="618"/>
      <c r="I33" s="618"/>
      <c r="J33" s="618"/>
      <c r="K33" s="618"/>
      <c r="L33" s="618"/>
      <c r="M33" s="618"/>
      <c r="N33" s="618"/>
      <c r="O33" s="618"/>
      <c r="P33" s="618"/>
      <c r="Q33" s="619"/>
      <c r="R33" s="620">
        <v>626135</v>
      </c>
      <c r="S33" s="621"/>
      <c r="T33" s="621"/>
      <c r="U33" s="621"/>
      <c r="V33" s="621"/>
      <c r="W33" s="621"/>
      <c r="X33" s="621"/>
      <c r="Y33" s="622"/>
      <c r="Z33" s="673">
        <v>12.7</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2584205</v>
      </c>
      <c r="CS33" s="639"/>
      <c r="CT33" s="639"/>
      <c r="CU33" s="639"/>
      <c r="CV33" s="639"/>
      <c r="CW33" s="639"/>
      <c r="CX33" s="639"/>
      <c r="CY33" s="640"/>
      <c r="CZ33" s="623">
        <v>54.4</v>
      </c>
      <c r="DA33" s="641"/>
      <c r="DB33" s="641"/>
      <c r="DC33" s="642"/>
      <c r="DD33" s="626">
        <v>1873214</v>
      </c>
      <c r="DE33" s="639"/>
      <c r="DF33" s="639"/>
      <c r="DG33" s="639"/>
      <c r="DH33" s="639"/>
      <c r="DI33" s="639"/>
      <c r="DJ33" s="639"/>
      <c r="DK33" s="640"/>
      <c r="DL33" s="626">
        <v>1056419</v>
      </c>
      <c r="DM33" s="639"/>
      <c r="DN33" s="639"/>
      <c r="DO33" s="639"/>
      <c r="DP33" s="639"/>
      <c r="DQ33" s="639"/>
      <c r="DR33" s="639"/>
      <c r="DS33" s="639"/>
      <c r="DT33" s="639"/>
      <c r="DU33" s="639"/>
      <c r="DV33" s="640"/>
      <c r="DW33" s="643">
        <v>36.799999999999997</v>
      </c>
      <c r="DX33" s="644"/>
      <c r="DY33" s="644"/>
      <c r="DZ33" s="644"/>
      <c r="EA33" s="644"/>
      <c r="EB33" s="644"/>
      <c r="EC33" s="645"/>
    </row>
    <row r="34" spans="2:133" ht="11.25" customHeight="1" x14ac:dyDescent="0.15">
      <c r="B34" s="617" t="s">
        <v>304</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800336</v>
      </c>
      <c r="CS34" s="621"/>
      <c r="CT34" s="621"/>
      <c r="CU34" s="621"/>
      <c r="CV34" s="621"/>
      <c r="CW34" s="621"/>
      <c r="CX34" s="621"/>
      <c r="CY34" s="622"/>
      <c r="CZ34" s="623">
        <v>16.8</v>
      </c>
      <c r="DA34" s="641"/>
      <c r="DB34" s="641"/>
      <c r="DC34" s="642"/>
      <c r="DD34" s="626">
        <v>561009</v>
      </c>
      <c r="DE34" s="621"/>
      <c r="DF34" s="621"/>
      <c r="DG34" s="621"/>
      <c r="DH34" s="621"/>
      <c r="DI34" s="621"/>
      <c r="DJ34" s="621"/>
      <c r="DK34" s="622"/>
      <c r="DL34" s="626">
        <v>505617</v>
      </c>
      <c r="DM34" s="621"/>
      <c r="DN34" s="621"/>
      <c r="DO34" s="621"/>
      <c r="DP34" s="621"/>
      <c r="DQ34" s="621"/>
      <c r="DR34" s="621"/>
      <c r="DS34" s="621"/>
      <c r="DT34" s="621"/>
      <c r="DU34" s="621"/>
      <c r="DV34" s="622"/>
      <c r="DW34" s="643">
        <v>17.600000000000001</v>
      </c>
      <c r="DX34" s="644"/>
      <c r="DY34" s="644"/>
      <c r="DZ34" s="644"/>
      <c r="EA34" s="644"/>
      <c r="EB34" s="644"/>
      <c r="EC34" s="645"/>
    </row>
    <row r="35" spans="2:133" ht="11.25" customHeight="1" x14ac:dyDescent="0.15">
      <c r="B35" s="617" t="s">
        <v>308</v>
      </c>
      <c r="C35" s="618"/>
      <c r="D35" s="618"/>
      <c r="E35" s="618"/>
      <c r="F35" s="618"/>
      <c r="G35" s="618"/>
      <c r="H35" s="618"/>
      <c r="I35" s="618"/>
      <c r="J35" s="618"/>
      <c r="K35" s="618"/>
      <c r="L35" s="618"/>
      <c r="M35" s="618"/>
      <c r="N35" s="618"/>
      <c r="O35" s="618"/>
      <c r="P35" s="618"/>
      <c r="Q35" s="619"/>
      <c r="R35" s="620">
        <v>107735</v>
      </c>
      <c r="S35" s="621"/>
      <c r="T35" s="621"/>
      <c r="U35" s="621"/>
      <c r="V35" s="621"/>
      <c r="W35" s="621"/>
      <c r="X35" s="621"/>
      <c r="Y35" s="622"/>
      <c r="Z35" s="673">
        <v>2.2000000000000002</v>
      </c>
      <c r="AA35" s="673"/>
      <c r="AB35" s="673"/>
      <c r="AC35" s="673"/>
      <c r="AD35" s="674" t="s">
        <v>112</v>
      </c>
      <c r="AE35" s="674"/>
      <c r="AF35" s="674"/>
      <c r="AG35" s="674"/>
      <c r="AH35" s="674"/>
      <c r="AI35" s="674"/>
      <c r="AJ35" s="674"/>
      <c r="AK35" s="674"/>
      <c r="AL35" s="643" t="s">
        <v>112</v>
      </c>
      <c r="AM35" s="675"/>
      <c r="AN35" s="675"/>
      <c r="AO35" s="676"/>
      <c r="AP35" s="188"/>
      <c r="AQ35" s="677" t="s">
        <v>309</v>
      </c>
      <c r="AR35" s="678"/>
      <c r="AS35" s="678"/>
      <c r="AT35" s="678"/>
      <c r="AU35" s="678"/>
      <c r="AV35" s="678"/>
      <c r="AW35" s="678"/>
      <c r="AX35" s="678"/>
      <c r="AY35" s="679"/>
      <c r="AZ35" s="670">
        <v>683286</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84481</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165510</v>
      </c>
      <c r="CS35" s="639"/>
      <c r="CT35" s="639"/>
      <c r="CU35" s="639"/>
      <c r="CV35" s="639"/>
      <c r="CW35" s="639"/>
      <c r="CX35" s="639"/>
      <c r="CY35" s="640"/>
      <c r="CZ35" s="623">
        <v>3.5</v>
      </c>
      <c r="DA35" s="641"/>
      <c r="DB35" s="641"/>
      <c r="DC35" s="642"/>
      <c r="DD35" s="626">
        <v>145463</v>
      </c>
      <c r="DE35" s="639"/>
      <c r="DF35" s="639"/>
      <c r="DG35" s="639"/>
      <c r="DH35" s="639"/>
      <c r="DI35" s="639"/>
      <c r="DJ35" s="639"/>
      <c r="DK35" s="640"/>
      <c r="DL35" s="626">
        <v>121055</v>
      </c>
      <c r="DM35" s="639"/>
      <c r="DN35" s="639"/>
      <c r="DO35" s="639"/>
      <c r="DP35" s="639"/>
      <c r="DQ35" s="639"/>
      <c r="DR35" s="639"/>
      <c r="DS35" s="639"/>
      <c r="DT35" s="639"/>
      <c r="DU35" s="639"/>
      <c r="DV35" s="640"/>
      <c r="DW35" s="643">
        <v>4.2</v>
      </c>
      <c r="DX35" s="644"/>
      <c r="DY35" s="644"/>
      <c r="DZ35" s="644"/>
      <c r="EA35" s="644"/>
      <c r="EB35" s="644"/>
      <c r="EC35" s="645"/>
    </row>
    <row r="36" spans="2:133" ht="11.25" customHeight="1" x14ac:dyDescent="0.15">
      <c r="B36" s="601" t="s">
        <v>312</v>
      </c>
      <c r="C36" s="602"/>
      <c r="D36" s="602"/>
      <c r="E36" s="602"/>
      <c r="F36" s="602"/>
      <c r="G36" s="602"/>
      <c r="H36" s="602"/>
      <c r="I36" s="602"/>
      <c r="J36" s="602"/>
      <c r="K36" s="602"/>
      <c r="L36" s="602"/>
      <c r="M36" s="602"/>
      <c r="N36" s="602"/>
      <c r="O36" s="602"/>
      <c r="P36" s="602"/>
      <c r="Q36" s="603"/>
      <c r="R36" s="604">
        <v>4936066</v>
      </c>
      <c r="S36" s="661"/>
      <c r="T36" s="661"/>
      <c r="U36" s="661"/>
      <c r="V36" s="661"/>
      <c r="W36" s="661"/>
      <c r="X36" s="661"/>
      <c r="Y36" s="664"/>
      <c r="Z36" s="665">
        <v>100</v>
      </c>
      <c r="AA36" s="665"/>
      <c r="AB36" s="665"/>
      <c r="AC36" s="665"/>
      <c r="AD36" s="666">
        <v>2761576</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256700</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76189</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1066659</v>
      </c>
      <c r="CS36" s="621"/>
      <c r="CT36" s="621"/>
      <c r="CU36" s="621"/>
      <c r="CV36" s="621"/>
      <c r="CW36" s="621"/>
      <c r="CX36" s="621"/>
      <c r="CY36" s="622"/>
      <c r="CZ36" s="623">
        <v>22.4</v>
      </c>
      <c r="DA36" s="641"/>
      <c r="DB36" s="641"/>
      <c r="DC36" s="642"/>
      <c r="DD36" s="626">
        <v>722480</v>
      </c>
      <c r="DE36" s="621"/>
      <c r="DF36" s="621"/>
      <c r="DG36" s="621"/>
      <c r="DH36" s="621"/>
      <c r="DI36" s="621"/>
      <c r="DJ36" s="621"/>
      <c r="DK36" s="622"/>
      <c r="DL36" s="626">
        <v>321467</v>
      </c>
      <c r="DM36" s="621"/>
      <c r="DN36" s="621"/>
      <c r="DO36" s="621"/>
      <c r="DP36" s="621"/>
      <c r="DQ36" s="621"/>
      <c r="DR36" s="621"/>
      <c r="DS36" s="621"/>
      <c r="DT36" s="621"/>
      <c r="DU36" s="621"/>
      <c r="DV36" s="622"/>
      <c r="DW36" s="643">
        <v>11.2</v>
      </c>
      <c r="DX36" s="644"/>
      <c r="DY36" s="644"/>
      <c r="DZ36" s="644"/>
      <c r="EA36" s="644"/>
      <c r="EB36" s="644"/>
      <c r="EC36" s="645"/>
    </row>
    <row r="37" spans="2:133" ht="11.25" customHeight="1" x14ac:dyDescent="0.15">
      <c r="AQ37" s="646" t="s">
        <v>316</v>
      </c>
      <c r="AR37" s="647"/>
      <c r="AS37" s="647"/>
      <c r="AT37" s="647"/>
      <c r="AU37" s="647"/>
      <c r="AV37" s="647"/>
      <c r="AW37" s="647"/>
      <c r="AX37" s="647"/>
      <c r="AY37" s="648"/>
      <c r="AZ37" s="620">
        <v>143954</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628</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230300</v>
      </c>
      <c r="CS37" s="639"/>
      <c r="CT37" s="639"/>
      <c r="CU37" s="639"/>
      <c r="CV37" s="639"/>
      <c r="CW37" s="639"/>
      <c r="CX37" s="639"/>
      <c r="CY37" s="640"/>
      <c r="CZ37" s="623">
        <v>4.8</v>
      </c>
      <c r="DA37" s="641"/>
      <c r="DB37" s="641"/>
      <c r="DC37" s="642"/>
      <c r="DD37" s="626">
        <v>201100</v>
      </c>
      <c r="DE37" s="639"/>
      <c r="DF37" s="639"/>
      <c r="DG37" s="639"/>
      <c r="DH37" s="639"/>
      <c r="DI37" s="639"/>
      <c r="DJ37" s="639"/>
      <c r="DK37" s="640"/>
      <c r="DL37" s="626">
        <v>201100</v>
      </c>
      <c r="DM37" s="639"/>
      <c r="DN37" s="639"/>
      <c r="DO37" s="639"/>
      <c r="DP37" s="639"/>
      <c r="DQ37" s="639"/>
      <c r="DR37" s="639"/>
      <c r="DS37" s="639"/>
      <c r="DT37" s="639"/>
      <c r="DU37" s="639"/>
      <c r="DV37" s="640"/>
      <c r="DW37" s="643">
        <v>7</v>
      </c>
      <c r="DX37" s="644"/>
      <c r="DY37" s="644"/>
      <c r="DZ37" s="644"/>
      <c r="EA37" s="644"/>
      <c r="EB37" s="644"/>
      <c r="EC37" s="645"/>
    </row>
    <row r="38" spans="2:133" ht="11.25" customHeight="1" x14ac:dyDescent="0.15">
      <c r="AQ38" s="646" t="s">
        <v>319</v>
      </c>
      <c r="AR38" s="647"/>
      <c r="AS38" s="647"/>
      <c r="AT38" s="647"/>
      <c r="AU38" s="647"/>
      <c r="AV38" s="647"/>
      <c r="AW38" s="647"/>
      <c r="AX38" s="647"/>
      <c r="AY38" s="648"/>
      <c r="AZ38" s="620">
        <v>90623</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1279</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426586</v>
      </c>
      <c r="CS38" s="621"/>
      <c r="CT38" s="621"/>
      <c r="CU38" s="621"/>
      <c r="CV38" s="621"/>
      <c r="CW38" s="621"/>
      <c r="CX38" s="621"/>
      <c r="CY38" s="622"/>
      <c r="CZ38" s="623">
        <v>9</v>
      </c>
      <c r="DA38" s="641"/>
      <c r="DB38" s="641"/>
      <c r="DC38" s="642"/>
      <c r="DD38" s="626">
        <v>391806</v>
      </c>
      <c r="DE38" s="621"/>
      <c r="DF38" s="621"/>
      <c r="DG38" s="621"/>
      <c r="DH38" s="621"/>
      <c r="DI38" s="621"/>
      <c r="DJ38" s="621"/>
      <c r="DK38" s="622"/>
      <c r="DL38" s="626">
        <v>108280</v>
      </c>
      <c r="DM38" s="621"/>
      <c r="DN38" s="621"/>
      <c r="DO38" s="621"/>
      <c r="DP38" s="621"/>
      <c r="DQ38" s="621"/>
      <c r="DR38" s="621"/>
      <c r="DS38" s="621"/>
      <c r="DT38" s="621"/>
      <c r="DU38" s="621"/>
      <c r="DV38" s="622"/>
      <c r="DW38" s="643">
        <v>3.8</v>
      </c>
      <c r="DX38" s="644"/>
      <c r="DY38" s="644"/>
      <c r="DZ38" s="644"/>
      <c r="EA38" s="644"/>
      <c r="EB38" s="644"/>
      <c r="EC38" s="645"/>
    </row>
    <row r="39" spans="2:133" ht="11.25" customHeight="1" x14ac:dyDescent="0.15">
      <c r="AQ39" s="646" t="s">
        <v>322</v>
      </c>
      <c r="AR39" s="647"/>
      <c r="AS39" s="647"/>
      <c r="AT39" s="647"/>
      <c r="AU39" s="647"/>
      <c r="AV39" s="647"/>
      <c r="AW39" s="647"/>
      <c r="AX39" s="647"/>
      <c r="AY39" s="648"/>
      <c r="AZ39" s="620">
        <v>20290</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138</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118414</v>
      </c>
      <c r="CS39" s="639"/>
      <c r="CT39" s="639"/>
      <c r="CU39" s="639"/>
      <c r="CV39" s="639"/>
      <c r="CW39" s="639"/>
      <c r="CX39" s="639"/>
      <c r="CY39" s="640"/>
      <c r="CZ39" s="623">
        <v>2.5</v>
      </c>
      <c r="DA39" s="641"/>
      <c r="DB39" s="641"/>
      <c r="DC39" s="642"/>
      <c r="DD39" s="626">
        <v>45756</v>
      </c>
      <c r="DE39" s="639"/>
      <c r="DF39" s="639"/>
      <c r="DG39" s="639"/>
      <c r="DH39" s="639"/>
      <c r="DI39" s="639"/>
      <c r="DJ39" s="639"/>
      <c r="DK39" s="640"/>
      <c r="DL39" s="626" t="s">
        <v>326</v>
      </c>
      <c r="DM39" s="639"/>
      <c r="DN39" s="639"/>
      <c r="DO39" s="639"/>
      <c r="DP39" s="639"/>
      <c r="DQ39" s="639"/>
      <c r="DR39" s="639"/>
      <c r="DS39" s="639"/>
      <c r="DT39" s="639"/>
      <c r="DU39" s="639"/>
      <c r="DV39" s="640"/>
      <c r="DW39" s="643" t="s">
        <v>326</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68133</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96</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6700</v>
      </c>
      <c r="CS40" s="621"/>
      <c r="CT40" s="621"/>
      <c r="CU40" s="621"/>
      <c r="CV40" s="621"/>
      <c r="CW40" s="621"/>
      <c r="CX40" s="621"/>
      <c r="CY40" s="622"/>
      <c r="CZ40" s="623">
        <v>0.1</v>
      </c>
      <c r="DA40" s="641"/>
      <c r="DB40" s="641"/>
      <c r="DC40" s="642"/>
      <c r="DD40" s="626">
        <v>6700</v>
      </c>
      <c r="DE40" s="621"/>
      <c r="DF40" s="621"/>
      <c r="DG40" s="621"/>
      <c r="DH40" s="621"/>
      <c r="DI40" s="621"/>
      <c r="DJ40" s="621"/>
      <c r="DK40" s="622"/>
      <c r="DL40" s="626" t="s">
        <v>326</v>
      </c>
      <c r="DM40" s="621"/>
      <c r="DN40" s="621"/>
      <c r="DO40" s="621"/>
      <c r="DP40" s="621"/>
      <c r="DQ40" s="621"/>
      <c r="DR40" s="621"/>
      <c r="DS40" s="621"/>
      <c r="DT40" s="621"/>
      <c r="DU40" s="621"/>
      <c r="DV40" s="622"/>
      <c r="DW40" s="643" t="s">
        <v>326</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103586</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270</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828282</v>
      </c>
      <c r="CS42" s="621"/>
      <c r="CT42" s="621"/>
      <c r="CU42" s="621"/>
      <c r="CV42" s="621"/>
      <c r="CW42" s="621"/>
      <c r="CX42" s="621"/>
      <c r="CY42" s="622"/>
      <c r="CZ42" s="623">
        <v>17.399999999999999</v>
      </c>
      <c r="DA42" s="624"/>
      <c r="DB42" s="624"/>
      <c r="DC42" s="625"/>
      <c r="DD42" s="626">
        <v>161310</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3400</v>
      </c>
      <c r="CS43" s="639"/>
      <c r="CT43" s="639"/>
      <c r="CU43" s="639"/>
      <c r="CV43" s="639"/>
      <c r="CW43" s="639"/>
      <c r="CX43" s="639"/>
      <c r="CY43" s="640"/>
      <c r="CZ43" s="623">
        <v>0.1</v>
      </c>
      <c r="DA43" s="641"/>
      <c r="DB43" s="641"/>
      <c r="DC43" s="642"/>
      <c r="DD43" s="626">
        <v>3400</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338</v>
      </c>
      <c r="CD44" s="633" t="s">
        <v>289</v>
      </c>
      <c r="CE44" s="634"/>
      <c r="CF44" s="617" t="s">
        <v>339</v>
      </c>
      <c r="CG44" s="618"/>
      <c r="CH44" s="618"/>
      <c r="CI44" s="618"/>
      <c r="CJ44" s="618"/>
      <c r="CK44" s="618"/>
      <c r="CL44" s="618"/>
      <c r="CM44" s="618"/>
      <c r="CN44" s="618"/>
      <c r="CO44" s="618"/>
      <c r="CP44" s="618"/>
      <c r="CQ44" s="619"/>
      <c r="CR44" s="620">
        <v>774865</v>
      </c>
      <c r="CS44" s="621"/>
      <c r="CT44" s="621"/>
      <c r="CU44" s="621"/>
      <c r="CV44" s="621"/>
      <c r="CW44" s="621"/>
      <c r="CX44" s="621"/>
      <c r="CY44" s="622"/>
      <c r="CZ44" s="623">
        <v>16.3</v>
      </c>
      <c r="DA44" s="624"/>
      <c r="DB44" s="624"/>
      <c r="DC44" s="625"/>
      <c r="DD44" s="626">
        <v>133893</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340</v>
      </c>
      <c r="CG45" s="618"/>
      <c r="CH45" s="618"/>
      <c r="CI45" s="618"/>
      <c r="CJ45" s="618"/>
      <c r="CK45" s="618"/>
      <c r="CL45" s="618"/>
      <c r="CM45" s="618"/>
      <c r="CN45" s="618"/>
      <c r="CO45" s="618"/>
      <c r="CP45" s="618"/>
      <c r="CQ45" s="619"/>
      <c r="CR45" s="620">
        <v>505711</v>
      </c>
      <c r="CS45" s="639"/>
      <c r="CT45" s="639"/>
      <c r="CU45" s="639"/>
      <c r="CV45" s="639"/>
      <c r="CW45" s="639"/>
      <c r="CX45" s="639"/>
      <c r="CY45" s="640"/>
      <c r="CZ45" s="623">
        <v>10.6</v>
      </c>
      <c r="DA45" s="641"/>
      <c r="DB45" s="641"/>
      <c r="DC45" s="642"/>
      <c r="DD45" s="626">
        <v>31448</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341</v>
      </c>
      <c r="CG46" s="618"/>
      <c r="CH46" s="618"/>
      <c r="CI46" s="618"/>
      <c r="CJ46" s="618"/>
      <c r="CK46" s="618"/>
      <c r="CL46" s="618"/>
      <c r="CM46" s="618"/>
      <c r="CN46" s="618"/>
      <c r="CO46" s="618"/>
      <c r="CP46" s="618"/>
      <c r="CQ46" s="619"/>
      <c r="CR46" s="620">
        <v>269154</v>
      </c>
      <c r="CS46" s="621"/>
      <c r="CT46" s="621"/>
      <c r="CU46" s="621"/>
      <c r="CV46" s="621"/>
      <c r="CW46" s="621"/>
      <c r="CX46" s="621"/>
      <c r="CY46" s="622"/>
      <c r="CZ46" s="623">
        <v>5.7</v>
      </c>
      <c r="DA46" s="624"/>
      <c r="DB46" s="624"/>
      <c r="DC46" s="625"/>
      <c r="DD46" s="626">
        <v>102445</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342</v>
      </c>
      <c r="CG47" s="618"/>
      <c r="CH47" s="618"/>
      <c r="CI47" s="618"/>
      <c r="CJ47" s="618"/>
      <c r="CK47" s="618"/>
      <c r="CL47" s="618"/>
      <c r="CM47" s="618"/>
      <c r="CN47" s="618"/>
      <c r="CO47" s="618"/>
      <c r="CP47" s="618"/>
      <c r="CQ47" s="619"/>
      <c r="CR47" s="620">
        <v>53417</v>
      </c>
      <c r="CS47" s="639"/>
      <c r="CT47" s="639"/>
      <c r="CU47" s="639"/>
      <c r="CV47" s="639"/>
      <c r="CW47" s="639"/>
      <c r="CX47" s="639"/>
      <c r="CY47" s="640"/>
      <c r="CZ47" s="623">
        <v>1.1000000000000001</v>
      </c>
      <c r="DA47" s="641"/>
      <c r="DB47" s="641"/>
      <c r="DC47" s="642"/>
      <c r="DD47" s="626">
        <v>27417</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343</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344</v>
      </c>
      <c r="CE49" s="602"/>
      <c r="CF49" s="602"/>
      <c r="CG49" s="602"/>
      <c r="CH49" s="602"/>
      <c r="CI49" s="602"/>
      <c r="CJ49" s="602"/>
      <c r="CK49" s="602"/>
      <c r="CL49" s="602"/>
      <c r="CM49" s="602"/>
      <c r="CN49" s="602"/>
      <c r="CO49" s="602"/>
      <c r="CP49" s="602"/>
      <c r="CQ49" s="603"/>
      <c r="CR49" s="604">
        <v>4752200</v>
      </c>
      <c r="CS49" s="605"/>
      <c r="CT49" s="605"/>
      <c r="CU49" s="605"/>
      <c r="CV49" s="605"/>
      <c r="CW49" s="605"/>
      <c r="CX49" s="605"/>
      <c r="CY49" s="606"/>
      <c r="CZ49" s="607">
        <v>100</v>
      </c>
      <c r="DA49" s="608"/>
      <c r="DB49" s="608"/>
      <c r="DC49" s="609"/>
      <c r="DD49" s="610">
        <v>3168708</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346</v>
      </c>
      <c r="DK2" s="1140"/>
      <c r="DL2" s="1140"/>
      <c r="DM2" s="1140"/>
      <c r="DN2" s="1140"/>
      <c r="DO2" s="1141"/>
      <c r="DP2" s="202"/>
      <c r="DQ2" s="1139" t="s">
        <v>347</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348</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350</v>
      </c>
      <c r="B5" s="1025"/>
      <c r="C5" s="1025"/>
      <c r="D5" s="1025"/>
      <c r="E5" s="1025"/>
      <c r="F5" s="1025"/>
      <c r="G5" s="1025"/>
      <c r="H5" s="1025"/>
      <c r="I5" s="1025"/>
      <c r="J5" s="1025"/>
      <c r="K5" s="1025"/>
      <c r="L5" s="1025"/>
      <c r="M5" s="1025"/>
      <c r="N5" s="1025"/>
      <c r="O5" s="1025"/>
      <c r="P5" s="1026"/>
      <c r="Q5" s="1030" t="s">
        <v>351</v>
      </c>
      <c r="R5" s="1031"/>
      <c r="S5" s="1031"/>
      <c r="T5" s="1031"/>
      <c r="U5" s="1032"/>
      <c r="V5" s="1030" t="s">
        <v>352</v>
      </c>
      <c r="W5" s="1031"/>
      <c r="X5" s="1031"/>
      <c r="Y5" s="1031"/>
      <c r="Z5" s="1032"/>
      <c r="AA5" s="1030" t="s">
        <v>353</v>
      </c>
      <c r="AB5" s="1031"/>
      <c r="AC5" s="1031"/>
      <c r="AD5" s="1031"/>
      <c r="AE5" s="1031"/>
      <c r="AF5" s="1142" t="s">
        <v>354</v>
      </c>
      <c r="AG5" s="1031"/>
      <c r="AH5" s="1031"/>
      <c r="AI5" s="1031"/>
      <c r="AJ5" s="1046"/>
      <c r="AK5" s="1031" t="s">
        <v>355</v>
      </c>
      <c r="AL5" s="1031"/>
      <c r="AM5" s="1031"/>
      <c r="AN5" s="1031"/>
      <c r="AO5" s="1032"/>
      <c r="AP5" s="1030" t="s">
        <v>356</v>
      </c>
      <c r="AQ5" s="1031"/>
      <c r="AR5" s="1031"/>
      <c r="AS5" s="1031"/>
      <c r="AT5" s="1032"/>
      <c r="AU5" s="1030" t="s">
        <v>357</v>
      </c>
      <c r="AV5" s="1031"/>
      <c r="AW5" s="1031"/>
      <c r="AX5" s="1031"/>
      <c r="AY5" s="1046"/>
      <c r="AZ5" s="209"/>
      <c r="BA5" s="209"/>
      <c r="BB5" s="209"/>
      <c r="BC5" s="209"/>
      <c r="BD5" s="209"/>
      <c r="BE5" s="210"/>
      <c r="BF5" s="210"/>
      <c r="BG5" s="210"/>
      <c r="BH5" s="210"/>
      <c r="BI5" s="210"/>
      <c r="BJ5" s="210"/>
      <c r="BK5" s="210"/>
      <c r="BL5" s="210"/>
      <c r="BM5" s="210"/>
      <c r="BN5" s="210"/>
      <c r="BO5" s="210"/>
      <c r="BP5" s="210"/>
      <c r="BQ5" s="1024" t="s">
        <v>358</v>
      </c>
      <c r="BR5" s="1025"/>
      <c r="BS5" s="1025"/>
      <c r="BT5" s="1025"/>
      <c r="BU5" s="1025"/>
      <c r="BV5" s="1025"/>
      <c r="BW5" s="1025"/>
      <c r="BX5" s="1025"/>
      <c r="BY5" s="1025"/>
      <c r="BZ5" s="1025"/>
      <c r="CA5" s="1025"/>
      <c r="CB5" s="1025"/>
      <c r="CC5" s="1025"/>
      <c r="CD5" s="1025"/>
      <c r="CE5" s="1025"/>
      <c r="CF5" s="1025"/>
      <c r="CG5" s="1026"/>
      <c r="CH5" s="1030" t="s">
        <v>359</v>
      </c>
      <c r="CI5" s="1031"/>
      <c r="CJ5" s="1031"/>
      <c r="CK5" s="1031"/>
      <c r="CL5" s="1032"/>
      <c r="CM5" s="1030" t="s">
        <v>360</v>
      </c>
      <c r="CN5" s="1031"/>
      <c r="CO5" s="1031"/>
      <c r="CP5" s="1031"/>
      <c r="CQ5" s="1032"/>
      <c r="CR5" s="1030" t="s">
        <v>361</v>
      </c>
      <c r="CS5" s="1031"/>
      <c r="CT5" s="1031"/>
      <c r="CU5" s="1031"/>
      <c r="CV5" s="1032"/>
      <c r="CW5" s="1030" t="s">
        <v>362</v>
      </c>
      <c r="CX5" s="1031"/>
      <c r="CY5" s="1031"/>
      <c r="CZ5" s="1031"/>
      <c r="DA5" s="1032"/>
      <c r="DB5" s="1030" t="s">
        <v>363</v>
      </c>
      <c r="DC5" s="1031"/>
      <c r="DD5" s="1031"/>
      <c r="DE5" s="1031"/>
      <c r="DF5" s="1032"/>
      <c r="DG5" s="1127" t="s">
        <v>364</v>
      </c>
      <c r="DH5" s="1128"/>
      <c r="DI5" s="1128"/>
      <c r="DJ5" s="1128"/>
      <c r="DK5" s="1129"/>
      <c r="DL5" s="1127" t="s">
        <v>365</v>
      </c>
      <c r="DM5" s="1128"/>
      <c r="DN5" s="1128"/>
      <c r="DO5" s="1128"/>
      <c r="DP5" s="1129"/>
      <c r="DQ5" s="1030" t="s">
        <v>366</v>
      </c>
      <c r="DR5" s="1031"/>
      <c r="DS5" s="1031"/>
      <c r="DT5" s="1031"/>
      <c r="DU5" s="1032"/>
      <c r="DV5" s="1030" t="s">
        <v>357</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367</v>
      </c>
      <c r="C7" s="1080"/>
      <c r="D7" s="1080"/>
      <c r="E7" s="1080"/>
      <c r="F7" s="1080"/>
      <c r="G7" s="1080"/>
      <c r="H7" s="1080"/>
      <c r="I7" s="1080"/>
      <c r="J7" s="1080"/>
      <c r="K7" s="1080"/>
      <c r="L7" s="1080"/>
      <c r="M7" s="1080"/>
      <c r="N7" s="1080"/>
      <c r="O7" s="1080"/>
      <c r="P7" s="1081"/>
      <c r="Q7" s="1133">
        <v>4936</v>
      </c>
      <c r="R7" s="1134"/>
      <c r="S7" s="1134"/>
      <c r="T7" s="1134"/>
      <c r="U7" s="1134"/>
      <c r="V7" s="1134">
        <v>4752</v>
      </c>
      <c r="W7" s="1134"/>
      <c r="X7" s="1134"/>
      <c r="Y7" s="1134"/>
      <c r="Z7" s="1134"/>
      <c r="AA7" s="1134">
        <v>184</v>
      </c>
      <c r="AB7" s="1134"/>
      <c r="AC7" s="1134"/>
      <c r="AD7" s="1134"/>
      <c r="AE7" s="1135"/>
      <c r="AF7" s="1136">
        <v>184</v>
      </c>
      <c r="AG7" s="1137"/>
      <c r="AH7" s="1137"/>
      <c r="AI7" s="1137"/>
      <c r="AJ7" s="1138"/>
      <c r="AK7" s="1120">
        <v>39</v>
      </c>
      <c r="AL7" s="1121"/>
      <c r="AM7" s="1121"/>
      <c r="AN7" s="1121"/>
      <c r="AO7" s="1121"/>
      <c r="AP7" s="1121">
        <v>4585</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546</v>
      </c>
      <c r="BT7" s="1125"/>
      <c r="BU7" s="1125"/>
      <c r="BV7" s="1125"/>
      <c r="BW7" s="1125"/>
      <c r="BX7" s="1125"/>
      <c r="BY7" s="1125"/>
      <c r="BZ7" s="1125"/>
      <c r="CA7" s="1125"/>
      <c r="CB7" s="1125"/>
      <c r="CC7" s="1125"/>
      <c r="CD7" s="1125"/>
      <c r="CE7" s="1125"/>
      <c r="CF7" s="1125"/>
      <c r="CG7" s="1126"/>
      <c r="CH7" s="1117">
        <v>5</v>
      </c>
      <c r="CI7" s="1118"/>
      <c r="CJ7" s="1118"/>
      <c r="CK7" s="1118"/>
      <c r="CL7" s="1119"/>
      <c r="CM7" s="1117">
        <v>40</v>
      </c>
      <c r="CN7" s="1118"/>
      <c r="CO7" s="1118"/>
      <c r="CP7" s="1118"/>
      <c r="CQ7" s="1119"/>
      <c r="CR7" s="1117">
        <v>32</v>
      </c>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369</v>
      </c>
      <c r="B23" s="973" t="s">
        <v>370</v>
      </c>
      <c r="C23" s="974"/>
      <c r="D23" s="974"/>
      <c r="E23" s="974"/>
      <c r="F23" s="974"/>
      <c r="G23" s="974"/>
      <c r="H23" s="974"/>
      <c r="I23" s="974"/>
      <c r="J23" s="974"/>
      <c r="K23" s="974"/>
      <c r="L23" s="974"/>
      <c r="M23" s="974"/>
      <c r="N23" s="974"/>
      <c r="O23" s="974"/>
      <c r="P23" s="975"/>
      <c r="Q23" s="1097">
        <v>4936</v>
      </c>
      <c r="R23" s="1098"/>
      <c r="S23" s="1098"/>
      <c r="T23" s="1098"/>
      <c r="U23" s="1098"/>
      <c r="V23" s="1098">
        <v>4752</v>
      </c>
      <c r="W23" s="1098"/>
      <c r="X23" s="1098"/>
      <c r="Y23" s="1098"/>
      <c r="Z23" s="1098"/>
      <c r="AA23" s="1098">
        <v>184</v>
      </c>
      <c r="AB23" s="1098"/>
      <c r="AC23" s="1098"/>
      <c r="AD23" s="1098"/>
      <c r="AE23" s="1099"/>
      <c r="AF23" s="1100">
        <v>184</v>
      </c>
      <c r="AG23" s="1098"/>
      <c r="AH23" s="1098"/>
      <c r="AI23" s="1098"/>
      <c r="AJ23" s="1101"/>
      <c r="AK23" s="1102"/>
      <c r="AL23" s="1103"/>
      <c r="AM23" s="1103"/>
      <c r="AN23" s="1103"/>
      <c r="AO23" s="1103"/>
      <c r="AP23" s="1098">
        <v>4585</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350</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357</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381</v>
      </c>
      <c r="C28" s="1080"/>
      <c r="D28" s="1080"/>
      <c r="E28" s="1080"/>
      <c r="F28" s="1080"/>
      <c r="G28" s="1080"/>
      <c r="H28" s="1080"/>
      <c r="I28" s="1080"/>
      <c r="J28" s="1080"/>
      <c r="K28" s="1080"/>
      <c r="L28" s="1080"/>
      <c r="M28" s="1080"/>
      <c r="N28" s="1080"/>
      <c r="O28" s="1080"/>
      <c r="P28" s="1081"/>
      <c r="Q28" s="1082">
        <v>726</v>
      </c>
      <c r="R28" s="1083"/>
      <c r="S28" s="1083"/>
      <c r="T28" s="1083"/>
      <c r="U28" s="1083"/>
      <c r="V28" s="1083">
        <v>642</v>
      </c>
      <c r="W28" s="1083"/>
      <c r="X28" s="1083"/>
      <c r="Y28" s="1083"/>
      <c r="Z28" s="1083"/>
      <c r="AA28" s="1083">
        <v>84</v>
      </c>
      <c r="AB28" s="1083"/>
      <c r="AC28" s="1083"/>
      <c r="AD28" s="1083"/>
      <c r="AE28" s="1084"/>
      <c r="AF28" s="1085">
        <v>84</v>
      </c>
      <c r="AG28" s="1083"/>
      <c r="AH28" s="1083"/>
      <c r="AI28" s="1083"/>
      <c r="AJ28" s="1086"/>
      <c r="AK28" s="1087">
        <v>47</v>
      </c>
      <c r="AL28" s="1075"/>
      <c r="AM28" s="1075"/>
      <c r="AN28" s="1075"/>
      <c r="AO28" s="1075"/>
      <c r="AP28" s="1075" t="s">
        <v>535</v>
      </c>
      <c r="AQ28" s="1075"/>
      <c r="AR28" s="1075"/>
      <c r="AS28" s="1075"/>
      <c r="AT28" s="1075"/>
      <c r="AU28" s="1075" t="s">
        <v>536</v>
      </c>
      <c r="AV28" s="1075"/>
      <c r="AW28" s="1075"/>
      <c r="AX28" s="1075"/>
      <c r="AY28" s="1075"/>
      <c r="AZ28" s="1076" t="s">
        <v>536</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382</v>
      </c>
      <c r="C29" s="1067"/>
      <c r="D29" s="1067"/>
      <c r="E29" s="1067"/>
      <c r="F29" s="1067"/>
      <c r="G29" s="1067"/>
      <c r="H29" s="1067"/>
      <c r="I29" s="1067"/>
      <c r="J29" s="1067"/>
      <c r="K29" s="1067"/>
      <c r="L29" s="1067"/>
      <c r="M29" s="1067"/>
      <c r="N29" s="1067"/>
      <c r="O29" s="1067"/>
      <c r="P29" s="1068"/>
      <c r="Q29" s="1072">
        <v>301</v>
      </c>
      <c r="R29" s="1073"/>
      <c r="S29" s="1073"/>
      <c r="T29" s="1073"/>
      <c r="U29" s="1073"/>
      <c r="V29" s="1073">
        <v>266</v>
      </c>
      <c r="W29" s="1073"/>
      <c r="X29" s="1073"/>
      <c r="Y29" s="1073"/>
      <c r="Z29" s="1073"/>
      <c r="AA29" s="1073">
        <v>35</v>
      </c>
      <c r="AB29" s="1073"/>
      <c r="AC29" s="1073"/>
      <c r="AD29" s="1073"/>
      <c r="AE29" s="1074"/>
      <c r="AF29" s="1048">
        <v>35</v>
      </c>
      <c r="AG29" s="1049"/>
      <c r="AH29" s="1049"/>
      <c r="AI29" s="1049"/>
      <c r="AJ29" s="1050"/>
      <c r="AK29" s="1009">
        <v>44</v>
      </c>
      <c r="AL29" s="1000"/>
      <c r="AM29" s="1000"/>
      <c r="AN29" s="1000"/>
      <c r="AO29" s="1000"/>
      <c r="AP29" s="1000" t="s">
        <v>536</v>
      </c>
      <c r="AQ29" s="1000"/>
      <c r="AR29" s="1000"/>
      <c r="AS29" s="1000"/>
      <c r="AT29" s="1000"/>
      <c r="AU29" s="1000" t="s">
        <v>536</v>
      </c>
      <c r="AV29" s="1000"/>
      <c r="AW29" s="1000"/>
      <c r="AX29" s="1000"/>
      <c r="AY29" s="1000"/>
      <c r="AZ29" s="1071" t="s">
        <v>537</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383</v>
      </c>
      <c r="C30" s="1067"/>
      <c r="D30" s="1067"/>
      <c r="E30" s="1067"/>
      <c r="F30" s="1067"/>
      <c r="G30" s="1067"/>
      <c r="H30" s="1067"/>
      <c r="I30" s="1067"/>
      <c r="J30" s="1067"/>
      <c r="K30" s="1067"/>
      <c r="L30" s="1067"/>
      <c r="M30" s="1067"/>
      <c r="N30" s="1067"/>
      <c r="O30" s="1067"/>
      <c r="P30" s="1068"/>
      <c r="Q30" s="1072">
        <v>60</v>
      </c>
      <c r="R30" s="1073"/>
      <c r="S30" s="1073"/>
      <c r="T30" s="1073"/>
      <c r="U30" s="1073"/>
      <c r="V30" s="1073">
        <v>59</v>
      </c>
      <c r="W30" s="1073"/>
      <c r="X30" s="1073"/>
      <c r="Y30" s="1073"/>
      <c r="Z30" s="1073"/>
      <c r="AA30" s="1073">
        <v>1</v>
      </c>
      <c r="AB30" s="1073"/>
      <c r="AC30" s="1073"/>
      <c r="AD30" s="1073"/>
      <c r="AE30" s="1074"/>
      <c r="AF30" s="1048">
        <v>1</v>
      </c>
      <c r="AG30" s="1049"/>
      <c r="AH30" s="1049"/>
      <c r="AI30" s="1049"/>
      <c r="AJ30" s="1050"/>
      <c r="AK30" s="1009">
        <v>17</v>
      </c>
      <c r="AL30" s="1000"/>
      <c r="AM30" s="1000"/>
      <c r="AN30" s="1000"/>
      <c r="AO30" s="1000"/>
      <c r="AP30" s="1000" t="s">
        <v>536</v>
      </c>
      <c r="AQ30" s="1000"/>
      <c r="AR30" s="1000"/>
      <c r="AS30" s="1000"/>
      <c r="AT30" s="1000"/>
      <c r="AU30" s="1000" t="s">
        <v>536</v>
      </c>
      <c r="AV30" s="1000"/>
      <c r="AW30" s="1000"/>
      <c r="AX30" s="1000"/>
      <c r="AY30" s="1000"/>
      <c r="AZ30" s="1071" t="s">
        <v>536</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384</v>
      </c>
      <c r="C31" s="1067"/>
      <c r="D31" s="1067"/>
      <c r="E31" s="1067"/>
      <c r="F31" s="1067"/>
      <c r="G31" s="1067"/>
      <c r="H31" s="1067"/>
      <c r="I31" s="1067"/>
      <c r="J31" s="1067"/>
      <c r="K31" s="1067"/>
      <c r="L31" s="1067"/>
      <c r="M31" s="1067"/>
      <c r="N31" s="1067"/>
      <c r="O31" s="1067"/>
      <c r="P31" s="1068"/>
      <c r="Q31" s="1072">
        <v>31</v>
      </c>
      <c r="R31" s="1073"/>
      <c r="S31" s="1073"/>
      <c r="T31" s="1073"/>
      <c r="U31" s="1073"/>
      <c r="V31" s="1073">
        <v>29</v>
      </c>
      <c r="W31" s="1073"/>
      <c r="X31" s="1073"/>
      <c r="Y31" s="1073"/>
      <c r="Z31" s="1073"/>
      <c r="AA31" s="1073">
        <v>2</v>
      </c>
      <c r="AB31" s="1073"/>
      <c r="AC31" s="1073"/>
      <c r="AD31" s="1073"/>
      <c r="AE31" s="1074"/>
      <c r="AF31" s="1048">
        <v>2</v>
      </c>
      <c r="AG31" s="1049"/>
      <c r="AH31" s="1049"/>
      <c r="AI31" s="1049"/>
      <c r="AJ31" s="1050"/>
      <c r="AK31" s="1009">
        <v>20</v>
      </c>
      <c r="AL31" s="1000"/>
      <c r="AM31" s="1000"/>
      <c r="AN31" s="1000"/>
      <c r="AO31" s="1000"/>
      <c r="AP31" s="1000" t="s">
        <v>536</v>
      </c>
      <c r="AQ31" s="1000"/>
      <c r="AR31" s="1000"/>
      <c r="AS31" s="1000"/>
      <c r="AT31" s="1000"/>
      <c r="AU31" s="1000" t="s">
        <v>536</v>
      </c>
      <c r="AV31" s="1000"/>
      <c r="AW31" s="1000"/>
      <c r="AX31" s="1000"/>
      <c r="AY31" s="1000"/>
      <c r="AZ31" s="1071" t="s">
        <v>536</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385</v>
      </c>
      <c r="C32" s="1067"/>
      <c r="D32" s="1067"/>
      <c r="E32" s="1067"/>
      <c r="F32" s="1067"/>
      <c r="G32" s="1067"/>
      <c r="H32" s="1067"/>
      <c r="I32" s="1067"/>
      <c r="J32" s="1067"/>
      <c r="K32" s="1067"/>
      <c r="L32" s="1067"/>
      <c r="M32" s="1067"/>
      <c r="N32" s="1067"/>
      <c r="O32" s="1067"/>
      <c r="P32" s="1068"/>
      <c r="Q32" s="1072">
        <v>613</v>
      </c>
      <c r="R32" s="1073"/>
      <c r="S32" s="1073"/>
      <c r="T32" s="1073"/>
      <c r="U32" s="1073"/>
      <c r="V32" s="1073">
        <v>652</v>
      </c>
      <c r="W32" s="1073"/>
      <c r="X32" s="1073"/>
      <c r="Y32" s="1073"/>
      <c r="Z32" s="1073"/>
      <c r="AA32" s="1073">
        <v>-39</v>
      </c>
      <c r="AB32" s="1073"/>
      <c r="AC32" s="1073"/>
      <c r="AD32" s="1073"/>
      <c r="AE32" s="1074"/>
      <c r="AF32" s="1048">
        <v>389</v>
      </c>
      <c r="AG32" s="1049"/>
      <c r="AH32" s="1049"/>
      <c r="AI32" s="1049"/>
      <c r="AJ32" s="1050"/>
      <c r="AK32" s="1009">
        <v>274</v>
      </c>
      <c r="AL32" s="1000"/>
      <c r="AM32" s="1000"/>
      <c r="AN32" s="1000"/>
      <c r="AO32" s="1000"/>
      <c r="AP32" s="1000">
        <v>1103</v>
      </c>
      <c r="AQ32" s="1000"/>
      <c r="AR32" s="1000"/>
      <c r="AS32" s="1000"/>
      <c r="AT32" s="1000"/>
      <c r="AU32" s="1000">
        <v>551</v>
      </c>
      <c r="AV32" s="1000"/>
      <c r="AW32" s="1000"/>
      <c r="AX32" s="1000"/>
      <c r="AY32" s="1000"/>
      <c r="AZ32" s="1071"/>
      <c r="BA32" s="1071"/>
      <c r="BB32" s="1071"/>
      <c r="BC32" s="1071"/>
      <c r="BD32" s="1071"/>
      <c r="BE32" s="1061" t="s">
        <v>386</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387</v>
      </c>
      <c r="C33" s="1067"/>
      <c r="D33" s="1067"/>
      <c r="E33" s="1067"/>
      <c r="F33" s="1067"/>
      <c r="G33" s="1067"/>
      <c r="H33" s="1067"/>
      <c r="I33" s="1067"/>
      <c r="J33" s="1067"/>
      <c r="K33" s="1067"/>
      <c r="L33" s="1067"/>
      <c r="M33" s="1067"/>
      <c r="N33" s="1067"/>
      <c r="O33" s="1067"/>
      <c r="P33" s="1068"/>
      <c r="Q33" s="1072">
        <v>261</v>
      </c>
      <c r="R33" s="1073"/>
      <c r="S33" s="1073"/>
      <c r="T33" s="1073"/>
      <c r="U33" s="1073"/>
      <c r="V33" s="1073">
        <v>257</v>
      </c>
      <c r="W33" s="1073"/>
      <c r="X33" s="1073"/>
      <c r="Y33" s="1073"/>
      <c r="Z33" s="1073"/>
      <c r="AA33" s="1073">
        <v>4</v>
      </c>
      <c r="AB33" s="1073"/>
      <c r="AC33" s="1073"/>
      <c r="AD33" s="1073"/>
      <c r="AE33" s="1074"/>
      <c r="AF33" s="1048">
        <v>4</v>
      </c>
      <c r="AG33" s="1049"/>
      <c r="AH33" s="1049"/>
      <c r="AI33" s="1049"/>
      <c r="AJ33" s="1050"/>
      <c r="AK33" s="1009">
        <v>91</v>
      </c>
      <c r="AL33" s="1000"/>
      <c r="AM33" s="1000"/>
      <c r="AN33" s="1000"/>
      <c r="AO33" s="1000"/>
      <c r="AP33" s="1000">
        <v>964</v>
      </c>
      <c r="AQ33" s="1000"/>
      <c r="AR33" s="1000"/>
      <c r="AS33" s="1000"/>
      <c r="AT33" s="1000"/>
      <c r="AU33" s="1000">
        <v>482</v>
      </c>
      <c r="AV33" s="1000"/>
      <c r="AW33" s="1000"/>
      <c r="AX33" s="1000"/>
      <c r="AY33" s="1000"/>
      <c r="AZ33" s="1071"/>
      <c r="BA33" s="1071"/>
      <c r="BB33" s="1071"/>
      <c r="BC33" s="1071"/>
      <c r="BD33" s="1071"/>
      <c r="BE33" s="1061" t="s">
        <v>388</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389</v>
      </c>
      <c r="C34" s="1067"/>
      <c r="D34" s="1067"/>
      <c r="E34" s="1067"/>
      <c r="F34" s="1067"/>
      <c r="G34" s="1067"/>
      <c r="H34" s="1067"/>
      <c r="I34" s="1067"/>
      <c r="J34" s="1067"/>
      <c r="K34" s="1067"/>
      <c r="L34" s="1067"/>
      <c r="M34" s="1067"/>
      <c r="N34" s="1067"/>
      <c r="O34" s="1067"/>
      <c r="P34" s="1068"/>
      <c r="Q34" s="1072">
        <v>231</v>
      </c>
      <c r="R34" s="1073"/>
      <c r="S34" s="1073"/>
      <c r="T34" s="1073"/>
      <c r="U34" s="1073"/>
      <c r="V34" s="1073">
        <v>229</v>
      </c>
      <c r="W34" s="1073"/>
      <c r="X34" s="1073"/>
      <c r="Y34" s="1073"/>
      <c r="Z34" s="1073"/>
      <c r="AA34" s="1073">
        <v>2</v>
      </c>
      <c r="AB34" s="1073"/>
      <c r="AC34" s="1073"/>
      <c r="AD34" s="1073"/>
      <c r="AE34" s="1074"/>
      <c r="AF34" s="1048">
        <v>2</v>
      </c>
      <c r="AG34" s="1049"/>
      <c r="AH34" s="1049"/>
      <c r="AI34" s="1049"/>
      <c r="AJ34" s="1050"/>
      <c r="AK34" s="1009">
        <v>144</v>
      </c>
      <c r="AL34" s="1000"/>
      <c r="AM34" s="1000"/>
      <c r="AN34" s="1000"/>
      <c r="AO34" s="1000"/>
      <c r="AP34" s="1000">
        <v>872</v>
      </c>
      <c r="AQ34" s="1000"/>
      <c r="AR34" s="1000"/>
      <c r="AS34" s="1000"/>
      <c r="AT34" s="1000"/>
      <c r="AU34" s="1000">
        <v>872</v>
      </c>
      <c r="AV34" s="1000"/>
      <c r="AW34" s="1000"/>
      <c r="AX34" s="1000"/>
      <c r="AY34" s="1000"/>
      <c r="AZ34" s="1071"/>
      <c r="BA34" s="1071"/>
      <c r="BB34" s="1071"/>
      <c r="BC34" s="1071"/>
      <c r="BD34" s="1071"/>
      <c r="BE34" s="1061" t="s">
        <v>388</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390</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369</v>
      </c>
      <c r="B63" s="973" t="s">
        <v>391</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517</v>
      </c>
      <c r="AG63" s="988"/>
      <c r="AH63" s="988"/>
      <c r="AI63" s="988"/>
      <c r="AJ63" s="1059"/>
      <c r="AK63" s="1060"/>
      <c r="AL63" s="992"/>
      <c r="AM63" s="992"/>
      <c r="AN63" s="992"/>
      <c r="AO63" s="992"/>
      <c r="AP63" s="988"/>
      <c r="AQ63" s="988"/>
      <c r="AR63" s="988"/>
      <c r="AS63" s="988"/>
      <c r="AT63" s="988"/>
      <c r="AU63" s="988"/>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393</v>
      </c>
      <c r="B66" s="1025"/>
      <c r="C66" s="1025"/>
      <c r="D66" s="1025"/>
      <c r="E66" s="1025"/>
      <c r="F66" s="1025"/>
      <c r="G66" s="1025"/>
      <c r="H66" s="1025"/>
      <c r="I66" s="1025"/>
      <c r="J66" s="1025"/>
      <c r="K66" s="1025"/>
      <c r="L66" s="1025"/>
      <c r="M66" s="1025"/>
      <c r="N66" s="1025"/>
      <c r="O66" s="1025"/>
      <c r="P66" s="1026"/>
      <c r="Q66" s="1030" t="s">
        <v>373</v>
      </c>
      <c r="R66" s="1031"/>
      <c r="S66" s="1031"/>
      <c r="T66" s="1031"/>
      <c r="U66" s="1032"/>
      <c r="V66" s="1030" t="s">
        <v>374</v>
      </c>
      <c r="W66" s="1031"/>
      <c r="X66" s="1031"/>
      <c r="Y66" s="1031"/>
      <c r="Z66" s="1032"/>
      <c r="AA66" s="1030" t="s">
        <v>375</v>
      </c>
      <c r="AB66" s="1031"/>
      <c r="AC66" s="1031"/>
      <c r="AD66" s="1031"/>
      <c r="AE66" s="1032"/>
      <c r="AF66" s="1036" t="s">
        <v>376</v>
      </c>
      <c r="AG66" s="1037"/>
      <c r="AH66" s="1037"/>
      <c r="AI66" s="1037"/>
      <c r="AJ66" s="1038"/>
      <c r="AK66" s="1030" t="s">
        <v>377</v>
      </c>
      <c r="AL66" s="1025"/>
      <c r="AM66" s="1025"/>
      <c r="AN66" s="1025"/>
      <c r="AO66" s="1026"/>
      <c r="AP66" s="1030" t="s">
        <v>378</v>
      </c>
      <c r="AQ66" s="1031"/>
      <c r="AR66" s="1031"/>
      <c r="AS66" s="1031"/>
      <c r="AT66" s="1032"/>
      <c r="AU66" s="1030" t="s">
        <v>394</v>
      </c>
      <c r="AV66" s="1031"/>
      <c r="AW66" s="1031"/>
      <c r="AX66" s="1031"/>
      <c r="AY66" s="1032"/>
      <c r="AZ66" s="1030" t="s">
        <v>357</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538</v>
      </c>
      <c r="C68" s="1015"/>
      <c r="D68" s="1015"/>
      <c r="E68" s="1015"/>
      <c r="F68" s="1015"/>
      <c r="G68" s="1015"/>
      <c r="H68" s="1015"/>
      <c r="I68" s="1015"/>
      <c r="J68" s="1015"/>
      <c r="K68" s="1015"/>
      <c r="L68" s="1015"/>
      <c r="M68" s="1015"/>
      <c r="N68" s="1015"/>
      <c r="O68" s="1015"/>
      <c r="P68" s="1016"/>
      <c r="Q68" s="1017">
        <v>944</v>
      </c>
      <c r="R68" s="1011"/>
      <c r="S68" s="1011"/>
      <c r="T68" s="1011"/>
      <c r="U68" s="1011"/>
      <c r="V68" s="1011">
        <v>927</v>
      </c>
      <c r="W68" s="1011"/>
      <c r="X68" s="1011"/>
      <c r="Y68" s="1011"/>
      <c r="Z68" s="1011"/>
      <c r="AA68" s="1011">
        <v>17</v>
      </c>
      <c r="AB68" s="1011"/>
      <c r="AC68" s="1011"/>
      <c r="AD68" s="1011"/>
      <c r="AE68" s="1011"/>
      <c r="AF68" s="1011">
        <v>17</v>
      </c>
      <c r="AG68" s="1011"/>
      <c r="AH68" s="1011"/>
      <c r="AI68" s="1011"/>
      <c r="AJ68" s="1011"/>
      <c r="AK68" s="1011" t="s">
        <v>542</v>
      </c>
      <c r="AL68" s="1011"/>
      <c r="AM68" s="1011"/>
      <c r="AN68" s="1011"/>
      <c r="AO68" s="1011"/>
      <c r="AP68" s="1011" t="s">
        <v>543</v>
      </c>
      <c r="AQ68" s="1011"/>
      <c r="AR68" s="1011"/>
      <c r="AS68" s="1011"/>
      <c r="AT68" s="1011"/>
      <c r="AU68" s="1011" t="s">
        <v>544</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539</v>
      </c>
      <c r="C69" s="1004"/>
      <c r="D69" s="1004"/>
      <c r="E69" s="1004"/>
      <c r="F69" s="1004"/>
      <c r="G69" s="1004"/>
      <c r="H69" s="1004"/>
      <c r="I69" s="1004"/>
      <c r="J69" s="1004"/>
      <c r="K69" s="1004"/>
      <c r="L69" s="1004"/>
      <c r="M69" s="1004"/>
      <c r="N69" s="1004"/>
      <c r="O69" s="1004"/>
      <c r="P69" s="1005"/>
      <c r="Q69" s="1006">
        <v>535</v>
      </c>
      <c r="R69" s="1000"/>
      <c r="S69" s="1000"/>
      <c r="T69" s="1000"/>
      <c r="U69" s="1000"/>
      <c r="V69" s="1000">
        <v>512</v>
      </c>
      <c r="W69" s="1000"/>
      <c r="X69" s="1000"/>
      <c r="Y69" s="1000"/>
      <c r="Z69" s="1000"/>
      <c r="AA69" s="1000">
        <v>23</v>
      </c>
      <c r="AB69" s="1000"/>
      <c r="AC69" s="1000"/>
      <c r="AD69" s="1000"/>
      <c r="AE69" s="1000"/>
      <c r="AF69" s="1000">
        <v>23</v>
      </c>
      <c r="AG69" s="1000"/>
      <c r="AH69" s="1000"/>
      <c r="AI69" s="1000"/>
      <c r="AJ69" s="1000"/>
      <c r="AK69" s="1000" t="s">
        <v>543</v>
      </c>
      <c r="AL69" s="1000"/>
      <c r="AM69" s="1000"/>
      <c r="AN69" s="1000"/>
      <c r="AO69" s="1000"/>
      <c r="AP69" s="1000">
        <v>2019</v>
      </c>
      <c r="AQ69" s="1000"/>
      <c r="AR69" s="1000"/>
      <c r="AS69" s="1000"/>
      <c r="AT69" s="1000"/>
      <c r="AU69" s="1000">
        <v>182</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540</v>
      </c>
      <c r="C70" s="1004"/>
      <c r="D70" s="1004"/>
      <c r="E70" s="1004"/>
      <c r="F70" s="1004"/>
      <c r="G70" s="1004"/>
      <c r="H70" s="1004"/>
      <c r="I70" s="1004"/>
      <c r="J70" s="1004"/>
      <c r="K70" s="1004"/>
      <c r="L70" s="1004"/>
      <c r="M70" s="1004"/>
      <c r="N70" s="1004"/>
      <c r="O70" s="1004"/>
      <c r="P70" s="1005"/>
      <c r="Q70" s="1006">
        <v>17</v>
      </c>
      <c r="R70" s="1000"/>
      <c r="S70" s="1000"/>
      <c r="T70" s="1000"/>
      <c r="U70" s="1000"/>
      <c r="V70" s="1000">
        <v>14</v>
      </c>
      <c r="W70" s="1000"/>
      <c r="X70" s="1000"/>
      <c r="Y70" s="1000"/>
      <c r="Z70" s="1000"/>
      <c r="AA70" s="1000">
        <v>3</v>
      </c>
      <c r="AB70" s="1000"/>
      <c r="AC70" s="1000"/>
      <c r="AD70" s="1000"/>
      <c r="AE70" s="1000"/>
      <c r="AF70" s="1000">
        <v>3</v>
      </c>
      <c r="AG70" s="1000"/>
      <c r="AH70" s="1000"/>
      <c r="AI70" s="1000"/>
      <c r="AJ70" s="1000"/>
      <c r="AK70" s="1000" t="s">
        <v>545</v>
      </c>
      <c r="AL70" s="1000"/>
      <c r="AM70" s="1000"/>
      <c r="AN70" s="1000"/>
      <c r="AO70" s="1000"/>
      <c r="AP70" s="1000" t="s">
        <v>543</v>
      </c>
      <c r="AQ70" s="1000"/>
      <c r="AR70" s="1000"/>
      <c r="AS70" s="1000"/>
      <c r="AT70" s="1000"/>
      <c r="AU70" s="1000" t="s">
        <v>543</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541</v>
      </c>
      <c r="C71" s="1004"/>
      <c r="D71" s="1004"/>
      <c r="E71" s="1004"/>
      <c r="F71" s="1004"/>
      <c r="G71" s="1004"/>
      <c r="H71" s="1004"/>
      <c r="I71" s="1004"/>
      <c r="J71" s="1004"/>
      <c r="K71" s="1004"/>
      <c r="L71" s="1004"/>
      <c r="M71" s="1004"/>
      <c r="N71" s="1004"/>
      <c r="O71" s="1004"/>
      <c r="P71" s="1005"/>
      <c r="Q71" s="1006">
        <v>3479</v>
      </c>
      <c r="R71" s="1000"/>
      <c r="S71" s="1000"/>
      <c r="T71" s="1000"/>
      <c r="U71" s="1000"/>
      <c r="V71" s="1000">
        <v>3480</v>
      </c>
      <c r="W71" s="1000"/>
      <c r="X71" s="1000"/>
      <c r="Y71" s="1000"/>
      <c r="Z71" s="1000"/>
      <c r="AA71" s="1000">
        <v>-1</v>
      </c>
      <c r="AB71" s="1000"/>
      <c r="AC71" s="1000"/>
      <c r="AD71" s="1000"/>
      <c r="AE71" s="1000"/>
      <c r="AF71" s="1000">
        <v>566</v>
      </c>
      <c r="AG71" s="1000"/>
      <c r="AH71" s="1000"/>
      <c r="AI71" s="1000"/>
      <c r="AJ71" s="1000"/>
      <c r="AK71" s="1000" t="s">
        <v>543</v>
      </c>
      <c r="AL71" s="1000"/>
      <c r="AM71" s="1000"/>
      <c r="AN71" s="1000"/>
      <c r="AO71" s="1000"/>
      <c r="AP71" s="1000">
        <v>3666</v>
      </c>
      <c r="AQ71" s="1000"/>
      <c r="AR71" s="1000"/>
      <c r="AS71" s="1000"/>
      <c r="AT71" s="1000"/>
      <c r="AU71" s="1000" t="s">
        <v>543</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c r="C72" s="1004"/>
      <c r="D72" s="1004"/>
      <c r="E72" s="1004"/>
      <c r="F72" s="1004"/>
      <c r="G72" s="1004"/>
      <c r="H72" s="1004"/>
      <c r="I72" s="1004"/>
      <c r="J72" s="1004"/>
      <c r="K72" s="1004"/>
      <c r="L72" s="1004"/>
      <c r="M72" s="1004"/>
      <c r="N72" s="1004"/>
      <c r="O72" s="1004"/>
      <c r="P72" s="1005"/>
      <c r="Q72" s="1006"/>
      <c r="R72" s="1000"/>
      <c r="S72" s="1000"/>
      <c r="T72" s="1000"/>
      <c r="U72" s="1000"/>
      <c r="V72" s="1000"/>
      <c r="W72" s="1000"/>
      <c r="X72" s="1000"/>
      <c r="Y72" s="1000"/>
      <c r="Z72" s="1000"/>
      <c r="AA72" s="1000"/>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369</v>
      </c>
      <c r="B88" s="973" t="s">
        <v>395</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396</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32</v>
      </c>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397</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398</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401</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402</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403</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404</v>
      </c>
      <c r="AB109" s="923"/>
      <c r="AC109" s="923"/>
      <c r="AD109" s="923"/>
      <c r="AE109" s="924"/>
      <c r="AF109" s="925" t="s">
        <v>288</v>
      </c>
      <c r="AG109" s="923"/>
      <c r="AH109" s="923"/>
      <c r="AI109" s="923"/>
      <c r="AJ109" s="924"/>
      <c r="AK109" s="925" t="s">
        <v>287</v>
      </c>
      <c r="AL109" s="923"/>
      <c r="AM109" s="923"/>
      <c r="AN109" s="923"/>
      <c r="AO109" s="924"/>
      <c r="AP109" s="925" t="s">
        <v>405</v>
      </c>
      <c r="AQ109" s="923"/>
      <c r="AR109" s="923"/>
      <c r="AS109" s="923"/>
      <c r="AT109" s="954"/>
      <c r="AU109" s="922" t="s">
        <v>403</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404</v>
      </c>
      <c r="BR109" s="923"/>
      <c r="BS109" s="923"/>
      <c r="BT109" s="923"/>
      <c r="BU109" s="924"/>
      <c r="BV109" s="925" t="s">
        <v>288</v>
      </c>
      <c r="BW109" s="923"/>
      <c r="BX109" s="923"/>
      <c r="BY109" s="923"/>
      <c r="BZ109" s="924"/>
      <c r="CA109" s="925" t="s">
        <v>287</v>
      </c>
      <c r="CB109" s="923"/>
      <c r="CC109" s="923"/>
      <c r="CD109" s="923"/>
      <c r="CE109" s="924"/>
      <c r="CF109" s="961" t="s">
        <v>405</v>
      </c>
      <c r="CG109" s="961"/>
      <c r="CH109" s="961"/>
      <c r="CI109" s="961"/>
      <c r="CJ109" s="961"/>
      <c r="CK109" s="925" t="s">
        <v>406</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404</v>
      </c>
      <c r="DH109" s="923"/>
      <c r="DI109" s="923"/>
      <c r="DJ109" s="923"/>
      <c r="DK109" s="924"/>
      <c r="DL109" s="925" t="s">
        <v>288</v>
      </c>
      <c r="DM109" s="923"/>
      <c r="DN109" s="923"/>
      <c r="DO109" s="923"/>
      <c r="DP109" s="924"/>
      <c r="DQ109" s="925" t="s">
        <v>287</v>
      </c>
      <c r="DR109" s="923"/>
      <c r="DS109" s="923"/>
      <c r="DT109" s="923"/>
      <c r="DU109" s="924"/>
      <c r="DV109" s="925" t="s">
        <v>405</v>
      </c>
      <c r="DW109" s="923"/>
      <c r="DX109" s="923"/>
      <c r="DY109" s="923"/>
      <c r="DZ109" s="954"/>
    </row>
    <row r="110" spans="1:131" s="199" customFormat="1" ht="26.25" customHeight="1" x14ac:dyDescent="0.15">
      <c r="A110" s="825" t="s">
        <v>407</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529159</v>
      </c>
      <c r="AB110" s="916"/>
      <c r="AC110" s="916"/>
      <c r="AD110" s="916"/>
      <c r="AE110" s="917"/>
      <c r="AF110" s="918">
        <v>435105</v>
      </c>
      <c r="AG110" s="916"/>
      <c r="AH110" s="916"/>
      <c r="AI110" s="916"/>
      <c r="AJ110" s="917"/>
      <c r="AK110" s="918">
        <v>428228</v>
      </c>
      <c r="AL110" s="916"/>
      <c r="AM110" s="916"/>
      <c r="AN110" s="916"/>
      <c r="AO110" s="917"/>
      <c r="AP110" s="919">
        <v>17.399999999999999</v>
      </c>
      <c r="AQ110" s="920"/>
      <c r="AR110" s="920"/>
      <c r="AS110" s="920"/>
      <c r="AT110" s="921"/>
      <c r="AU110" s="955" t="s">
        <v>61</v>
      </c>
      <c r="AV110" s="956"/>
      <c r="AW110" s="956"/>
      <c r="AX110" s="956"/>
      <c r="AY110" s="956"/>
      <c r="AZ110" s="881" t="s">
        <v>408</v>
      </c>
      <c r="BA110" s="826"/>
      <c r="BB110" s="826"/>
      <c r="BC110" s="826"/>
      <c r="BD110" s="826"/>
      <c r="BE110" s="826"/>
      <c r="BF110" s="826"/>
      <c r="BG110" s="826"/>
      <c r="BH110" s="826"/>
      <c r="BI110" s="826"/>
      <c r="BJ110" s="826"/>
      <c r="BK110" s="826"/>
      <c r="BL110" s="826"/>
      <c r="BM110" s="826"/>
      <c r="BN110" s="826"/>
      <c r="BO110" s="826"/>
      <c r="BP110" s="827"/>
      <c r="BQ110" s="882">
        <v>4042387</v>
      </c>
      <c r="BR110" s="863"/>
      <c r="BS110" s="863"/>
      <c r="BT110" s="863"/>
      <c r="BU110" s="863"/>
      <c r="BV110" s="863">
        <v>4341343</v>
      </c>
      <c r="BW110" s="863"/>
      <c r="BX110" s="863"/>
      <c r="BY110" s="863"/>
      <c r="BZ110" s="863"/>
      <c r="CA110" s="863">
        <v>4584932</v>
      </c>
      <c r="CB110" s="863"/>
      <c r="CC110" s="863"/>
      <c r="CD110" s="863"/>
      <c r="CE110" s="863"/>
      <c r="CF110" s="887">
        <v>186.5</v>
      </c>
      <c r="CG110" s="888"/>
      <c r="CH110" s="888"/>
      <c r="CI110" s="888"/>
      <c r="CJ110" s="888"/>
      <c r="CK110" s="951" t="s">
        <v>409</v>
      </c>
      <c r="CL110" s="837"/>
      <c r="CM110" s="912" t="s">
        <v>410</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411</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412</v>
      </c>
      <c r="BA111" s="768"/>
      <c r="BB111" s="768"/>
      <c r="BC111" s="768"/>
      <c r="BD111" s="768"/>
      <c r="BE111" s="768"/>
      <c r="BF111" s="768"/>
      <c r="BG111" s="768"/>
      <c r="BH111" s="768"/>
      <c r="BI111" s="768"/>
      <c r="BJ111" s="768"/>
      <c r="BK111" s="768"/>
      <c r="BL111" s="768"/>
      <c r="BM111" s="768"/>
      <c r="BN111" s="768"/>
      <c r="BO111" s="768"/>
      <c r="BP111" s="769"/>
      <c r="BQ111" s="834">
        <v>60456</v>
      </c>
      <c r="BR111" s="835"/>
      <c r="BS111" s="835"/>
      <c r="BT111" s="835"/>
      <c r="BU111" s="835"/>
      <c r="BV111" s="835">
        <v>38081</v>
      </c>
      <c r="BW111" s="835"/>
      <c r="BX111" s="835"/>
      <c r="BY111" s="835"/>
      <c r="BZ111" s="835"/>
      <c r="CA111" s="835">
        <v>14277</v>
      </c>
      <c r="CB111" s="835"/>
      <c r="CC111" s="835"/>
      <c r="CD111" s="835"/>
      <c r="CE111" s="835"/>
      <c r="CF111" s="896">
        <v>0.6</v>
      </c>
      <c r="CG111" s="897"/>
      <c r="CH111" s="897"/>
      <c r="CI111" s="897"/>
      <c r="CJ111" s="897"/>
      <c r="CK111" s="952"/>
      <c r="CL111" s="839"/>
      <c r="CM111" s="842" t="s">
        <v>413</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414</v>
      </c>
      <c r="B112" s="938"/>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416</v>
      </c>
      <c r="BA112" s="768"/>
      <c r="BB112" s="768"/>
      <c r="BC112" s="768"/>
      <c r="BD112" s="768"/>
      <c r="BE112" s="768"/>
      <c r="BF112" s="768"/>
      <c r="BG112" s="768"/>
      <c r="BH112" s="768"/>
      <c r="BI112" s="768"/>
      <c r="BJ112" s="768"/>
      <c r="BK112" s="768"/>
      <c r="BL112" s="768"/>
      <c r="BM112" s="768"/>
      <c r="BN112" s="768"/>
      <c r="BO112" s="768"/>
      <c r="BP112" s="769"/>
      <c r="BQ112" s="834">
        <v>2276699</v>
      </c>
      <c r="BR112" s="835"/>
      <c r="BS112" s="835"/>
      <c r="BT112" s="835"/>
      <c r="BU112" s="835"/>
      <c r="BV112" s="835">
        <v>2148264</v>
      </c>
      <c r="BW112" s="835"/>
      <c r="BX112" s="835"/>
      <c r="BY112" s="835"/>
      <c r="BZ112" s="835"/>
      <c r="CA112" s="835">
        <v>2070804</v>
      </c>
      <c r="CB112" s="835"/>
      <c r="CC112" s="835"/>
      <c r="CD112" s="835"/>
      <c r="CE112" s="835"/>
      <c r="CF112" s="896">
        <v>84.3</v>
      </c>
      <c r="CG112" s="897"/>
      <c r="CH112" s="897"/>
      <c r="CI112" s="897"/>
      <c r="CJ112" s="897"/>
      <c r="CK112" s="952"/>
      <c r="CL112" s="839"/>
      <c r="CM112" s="842" t="s">
        <v>417</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189496</v>
      </c>
      <c r="AB113" s="944"/>
      <c r="AC113" s="944"/>
      <c r="AD113" s="944"/>
      <c r="AE113" s="945"/>
      <c r="AF113" s="946">
        <v>207855</v>
      </c>
      <c r="AG113" s="944"/>
      <c r="AH113" s="944"/>
      <c r="AI113" s="944"/>
      <c r="AJ113" s="945"/>
      <c r="AK113" s="946">
        <v>197397</v>
      </c>
      <c r="AL113" s="944"/>
      <c r="AM113" s="944"/>
      <c r="AN113" s="944"/>
      <c r="AO113" s="945"/>
      <c r="AP113" s="947">
        <v>8</v>
      </c>
      <c r="AQ113" s="948"/>
      <c r="AR113" s="948"/>
      <c r="AS113" s="948"/>
      <c r="AT113" s="949"/>
      <c r="AU113" s="957"/>
      <c r="AV113" s="958"/>
      <c r="AW113" s="958"/>
      <c r="AX113" s="958"/>
      <c r="AY113" s="958"/>
      <c r="AZ113" s="833" t="s">
        <v>419</v>
      </c>
      <c r="BA113" s="768"/>
      <c r="BB113" s="768"/>
      <c r="BC113" s="768"/>
      <c r="BD113" s="768"/>
      <c r="BE113" s="768"/>
      <c r="BF113" s="768"/>
      <c r="BG113" s="768"/>
      <c r="BH113" s="768"/>
      <c r="BI113" s="768"/>
      <c r="BJ113" s="768"/>
      <c r="BK113" s="768"/>
      <c r="BL113" s="768"/>
      <c r="BM113" s="768"/>
      <c r="BN113" s="768"/>
      <c r="BO113" s="768"/>
      <c r="BP113" s="769"/>
      <c r="BQ113" s="834">
        <v>203914</v>
      </c>
      <c r="BR113" s="835"/>
      <c r="BS113" s="835"/>
      <c r="BT113" s="835"/>
      <c r="BU113" s="835"/>
      <c r="BV113" s="835">
        <v>197761</v>
      </c>
      <c r="BW113" s="835"/>
      <c r="BX113" s="835"/>
      <c r="BY113" s="835"/>
      <c r="BZ113" s="835"/>
      <c r="CA113" s="835">
        <v>181874</v>
      </c>
      <c r="CB113" s="835"/>
      <c r="CC113" s="835"/>
      <c r="CD113" s="835"/>
      <c r="CE113" s="835"/>
      <c r="CF113" s="896">
        <v>7.4</v>
      </c>
      <c r="CG113" s="897"/>
      <c r="CH113" s="897"/>
      <c r="CI113" s="897"/>
      <c r="CJ113" s="897"/>
      <c r="CK113" s="952"/>
      <c r="CL113" s="839"/>
      <c r="CM113" s="842" t="s">
        <v>420</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2100</v>
      </c>
      <c r="AB114" s="798"/>
      <c r="AC114" s="798"/>
      <c r="AD114" s="798"/>
      <c r="AE114" s="799"/>
      <c r="AF114" s="800">
        <v>7807</v>
      </c>
      <c r="AG114" s="798"/>
      <c r="AH114" s="798"/>
      <c r="AI114" s="798"/>
      <c r="AJ114" s="799"/>
      <c r="AK114" s="800">
        <v>17464</v>
      </c>
      <c r="AL114" s="798"/>
      <c r="AM114" s="798"/>
      <c r="AN114" s="798"/>
      <c r="AO114" s="799"/>
      <c r="AP114" s="845">
        <v>0.7</v>
      </c>
      <c r="AQ114" s="846"/>
      <c r="AR114" s="846"/>
      <c r="AS114" s="846"/>
      <c r="AT114" s="847"/>
      <c r="AU114" s="957"/>
      <c r="AV114" s="958"/>
      <c r="AW114" s="958"/>
      <c r="AX114" s="958"/>
      <c r="AY114" s="958"/>
      <c r="AZ114" s="833" t="s">
        <v>422</v>
      </c>
      <c r="BA114" s="768"/>
      <c r="BB114" s="768"/>
      <c r="BC114" s="768"/>
      <c r="BD114" s="768"/>
      <c r="BE114" s="768"/>
      <c r="BF114" s="768"/>
      <c r="BG114" s="768"/>
      <c r="BH114" s="768"/>
      <c r="BI114" s="768"/>
      <c r="BJ114" s="768"/>
      <c r="BK114" s="768"/>
      <c r="BL114" s="768"/>
      <c r="BM114" s="768"/>
      <c r="BN114" s="768"/>
      <c r="BO114" s="768"/>
      <c r="BP114" s="769"/>
      <c r="BQ114" s="834">
        <v>816114</v>
      </c>
      <c r="BR114" s="835"/>
      <c r="BS114" s="835"/>
      <c r="BT114" s="835"/>
      <c r="BU114" s="835"/>
      <c r="BV114" s="835">
        <v>835461</v>
      </c>
      <c r="BW114" s="835"/>
      <c r="BX114" s="835"/>
      <c r="BY114" s="835"/>
      <c r="BZ114" s="835"/>
      <c r="CA114" s="835">
        <v>850223</v>
      </c>
      <c r="CB114" s="835"/>
      <c r="CC114" s="835"/>
      <c r="CD114" s="835"/>
      <c r="CE114" s="835"/>
      <c r="CF114" s="896">
        <v>34.6</v>
      </c>
      <c r="CG114" s="897"/>
      <c r="CH114" s="897"/>
      <c r="CI114" s="897"/>
      <c r="CJ114" s="897"/>
      <c r="CK114" s="952"/>
      <c r="CL114" s="839"/>
      <c r="CM114" s="842" t="s">
        <v>423</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v>60456</v>
      </c>
      <c r="DH114" s="798"/>
      <c r="DI114" s="798"/>
      <c r="DJ114" s="798"/>
      <c r="DK114" s="799"/>
      <c r="DL114" s="800">
        <v>38081</v>
      </c>
      <c r="DM114" s="798"/>
      <c r="DN114" s="798"/>
      <c r="DO114" s="798"/>
      <c r="DP114" s="799"/>
      <c r="DQ114" s="800">
        <v>14277</v>
      </c>
      <c r="DR114" s="798"/>
      <c r="DS114" s="798"/>
      <c r="DT114" s="798"/>
      <c r="DU114" s="799"/>
      <c r="DV114" s="845">
        <v>0.6</v>
      </c>
      <c r="DW114" s="846"/>
      <c r="DX114" s="846"/>
      <c r="DY114" s="846"/>
      <c r="DZ114" s="847"/>
    </row>
    <row r="115" spans="1:130" s="199" customFormat="1" ht="26.25" customHeight="1" x14ac:dyDescent="0.15">
      <c r="A115" s="939"/>
      <c r="B115" s="940"/>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28263</v>
      </c>
      <c r="AB115" s="944"/>
      <c r="AC115" s="944"/>
      <c r="AD115" s="944"/>
      <c r="AE115" s="945"/>
      <c r="AF115" s="946">
        <v>19163</v>
      </c>
      <c r="AG115" s="944"/>
      <c r="AH115" s="944"/>
      <c r="AI115" s="944"/>
      <c r="AJ115" s="945"/>
      <c r="AK115" s="946">
        <v>18506</v>
      </c>
      <c r="AL115" s="944"/>
      <c r="AM115" s="944"/>
      <c r="AN115" s="944"/>
      <c r="AO115" s="945"/>
      <c r="AP115" s="947">
        <v>0.8</v>
      </c>
      <c r="AQ115" s="948"/>
      <c r="AR115" s="948"/>
      <c r="AS115" s="948"/>
      <c r="AT115" s="949"/>
      <c r="AU115" s="957"/>
      <c r="AV115" s="958"/>
      <c r="AW115" s="958"/>
      <c r="AX115" s="958"/>
      <c r="AY115" s="958"/>
      <c r="AZ115" s="833" t="s">
        <v>425</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426</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427</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v>105</v>
      </c>
      <c r="AG116" s="798"/>
      <c r="AH116" s="798"/>
      <c r="AI116" s="798"/>
      <c r="AJ116" s="799"/>
      <c r="AK116" s="800">
        <v>503</v>
      </c>
      <c r="AL116" s="798"/>
      <c r="AM116" s="798"/>
      <c r="AN116" s="798"/>
      <c r="AO116" s="799"/>
      <c r="AP116" s="845">
        <v>0</v>
      </c>
      <c r="AQ116" s="846"/>
      <c r="AR116" s="846"/>
      <c r="AS116" s="846"/>
      <c r="AT116" s="847"/>
      <c r="AU116" s="957"/>
      <c r="AV116" s="958"/>
      <c r="AW116" s="958"/>
      <c r="AX116" s="958"/>
      <c r="AY116" s="958"/>
      <c r="AZ116" s="884" t="s">
        <v>428</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429</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430</v>
      </c>
      <c r="Z117" s="924"/>
      <c r="AA117" s="929">
        <v>749018</v>
      </c>
      <c r="AB117" s="930"/>
      <c r="AC117" s="930"/>
      <c r="AD117" s="930"/>
      <c r="AE117" s="931"/>
      <c r="AF117" s="932">
        <v>670035</v>
      </c>
      <c r="AG117" s="930"/>
      <c r="AH117" s="930"/>
      <c r="AI117" s="930"/>
      <c r="AJ117" s="931"/>
      <c r="AK117" s="932">
        <v>662098</v>
      </c>
      <c r="AL117" s="930"/>
      <c r="AM117" s="930"/>
      <c r="AN117" s="930"/>
      <c r="AO117" s="931"/>
      <c r="AP117" s="933"/>
      <c r="AQ117" s="934"/>
      <c r="AR117" s="934"/>
      <c r="AS117" s="934"/>
      <c r="AT117" s="935"/>
      <c r="AU117" s="957"/>
      <c r="AV117" s="958"/>
      <c r="AW117" s="958"/>
      <c r="AX117" s="958"/>
      <c r="AY117" s="958"/>
      <c r="AZ117" s="884" t="s">
        <v>431</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432</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406</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404</v>
      </c>
      <c r="AB118" s="923"/>
      <c r="AC118" s="923"/>
      <c r="AD118" s="923"/>
      <c r="AE118" s="924"/>
      <c r="AF118" s="925" t="s">
        <v>288</v>
      </c>
      <c r="AG118" s="923"/>
      <c r="AH118" s="923"/>
      <c r="AI118" s="923"/>
      <c r="AJ118" s="924"/>
      <c r="AK118" s="925" t="s">
        <v>287</v>
      </c>
      <c r="AL118" s="923"/>
      <c r="AM118" s="923"/>
      <c r="AN118" s="923"/>
      <c r="AO118" s="924"/>
      <c r="AP118" s="926" t="s">
        <v>405</v>
      </c>
      <c r="AQ118" s="927"/>
      <c r="AR118" s="927"/>
      <c r="AS118" s="927"/>
      <c r="AT118" s="928"/>
      <c r="AU118" s="957"/>
      <c r="AV118" s="958"/>
      <c r="AW118" s="958"/>
      <c r="AX118" s="958"/>
      <c r="AY118" s="958"/>
      <c r="AZ118" s="900" t="s">
        <v>433</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434</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409</v>
      </c>
      <c r="B119" s="837"/>
      <c r="C119" s="912" t="s">
        <v>410</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435</v>
      </c>
      <c r="BP119" s="899"/>
      <c r="BQ119" s="903">
        <v>7399570</v>
      </c>
      <c r="BR119" s="866"/>
      <c r="BS119" s="866"/>
      <c r="BT119" s="866"/>
      <c r="BU119" s="866"/>
      <c r="BV119" s="866">
        <v>7560910</v>
      </c>
      <c r="BW119" s="866"/>
      <c r="BX119" s="866"/>
      <c r="BY119" s="866"/>
      <c r="BZ119" s="866"/>
      <c r="CA119" s="866">
        <v>7702110</v>
      </c>
      <c r="CB119" s="866"/>
      <c r="CC119" s="866"/>
      <c r="CD119" s="866"/>
      <c r="CE119" s="866"/>
      <c r="CF119" s="764"/>
      <c r="CG119" s="765"/>
      <c r="CH119" s="765"/>
      <c r="CI119" s="765"/>
      <c r="CJ119" s="855"/>
      <c r="CK119" s="953"/>
      <c r="CL119" s="841"/>
      <c r="CM119" s="859" t="s">
        <v>436</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x14ac:dyDescent="0.15">
      <c r="A120" s="838"/>
      <c r="B120" s="839"/>
      <c r="C120" s="842" t="s">
        <v>413</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437</v>
      </c>
      <c r="AV120" s="905"/>
      <c r="AW120" s="905"/>
      <c r="AX120" s="905"/>
      <c r="AY120" s="906"/>
      <c r="AZ120" s="881" t="s">
        <v>438</v>
      </c>
      <c r="BA120" s="826"/>
      <c r="BB120" s="826"/>
      <c r="BC120" s="826"/>
      <c r="BD120" s="826"/>
      <c r="BE120" s="826"/>
      <c r="BF120" s="826"/>
      <c r="BG120" s="826"/>
      <c r="BH120" s="826"/>
      <c r="BI120" s="826"/>
      <c r="BJ120" s="826"/>
      <c r="BK120" s="826"/>
      <c r="BL120" s="826"/>
      <c r="BM120" s="826"/>
      <c r="BN120" s="826"/>
      <c r="BO120" s="826"/>
      <c r="BP120" s="827"/>
      <c r="BQ120" s="882">
        <v>2723390</v>
      </c>
      <c r="BR120" s="863"/>
      <c r="BS120" s="863"/>
      <c r="BT120" s="863"/>
      <c r="BU120" s="863"/>
      <c r="BV120" s="863">
        <v>2797172</v>
      </c>
      <c r="BW120" s="863"/>
      <c r="BX120" s="863"/>
      <c r="BY120" s="863"/>
      <c r="BZ120" s="863"/>
      <c r="CA120" s="863">
        <v>2874206</v>
      </c>
      <c r="CB120" s="863"/>
      <c r="CC120" s="863"/>
      <c r="CD120" s="863"/>
      <c r="CE120" s="863"/>
      <c r="CF120" s="887">
        <v>116.9</v>
      </c>
      <c r="CG120" s="888"/>
      <c r="CH120" s="888"/>
      <c r="CI120" s="888"/>
      <c r="CJ120" s="888"/>
      <c r="CK120" s="889" t="s">
        <v>439</v>
      </c>
      <c r="CL120" s="873"/>
      <c r="CM120" s="873"/>
      <c r="CN120" s="873"/>
      <c r="CO120" s="874"/>
      <c r="CP120" s="893" t="s">
        <v>389</v>
      </c>
      <c r="CQ120" s="894"/>
      <c r="CR120" s="894"/>
      <c r="CS120" s="894"/>
      <c r="CT120" s="894"/>
      <c r="CU120" s="894"/>
      <c r="CV120" s="894"/>
      <c r="CW120" s="894"/>
      <c r="CX120" s="894"/>
      <c r="CY120" s="894"/>
      <c r="CZ120" s="894"/>
      <c r="DA120" s="894"/>
      <c r="DB120" s="894"/>
      <c r="DC120" s="894"/>
      <c r="DD120" s="894"/>
      <c r="DE120" s="894"/>
      <c r="DF120" s="895"/>
      <c r="DG120" s="882">
        <v>940361</v>
      </c>
      <c r="DH120" s="863"/>
      <c r="DI120" s="863"/>
      <c r="DJ120" s="863"/>
      <c r="DK120" s="863"/>
      <c r="DL120" s="863">
        <v>856322</v>
      </c>
      <c r="DM120" s="863"/>
      <c r="DN120" s="863"/>
      <c r="DO120" s="863"/>
      <c r="DP120" s="863"/>
      <c r="DQ120" s="863">
        <v>769998</v>
      </c>
      <c r="DR120" s="863"/>
      <c r="DS120" s="863"/>
      <c r="DT120" s="863"/>
      <c r="DU120" s="863"/>
      <c r="DV120" s="864">
        <v>31.3</v>
      </c>
      <c r="DW120" s="864"/>
      <c r="DX120" s="864"/>
      <c r="DY120" s="864"/>
      <c r="DZ120" s="865"/>
    </row>
    <row r="121" spans="1:130" s="199" customFormat="1" ht="26.25" customHeight="1" x14ac:dyDescent="0.15">
      <c r="A121" s="838"/>
      <c r="B121" s="839"/>
      <c r="C121" s="884" t="s">
        <v>440</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441</v>
      </c>
      <c r="BA121" s="768"/>
      <c r="BB121" s="768"/>
      <c r="BC121" s="768"/>
      <c r="BD121" s="768"/>
      <c r="BE121" s="768"/>
      <c r="BF121" s="768"/>
      <c r="BG121" s="768"/>
      <c r="BH121" s="768"/>
      <c r="BI121" s="768"/>
      <c r="BJ121" s="768"/>
      <c r="BK121" s="768"/>
      <c r="BL121" s="768"/>
      <c r="BM121" s="768"/>
      <c r="BN121" s="768"/>
      <c r="BO121" s="768"/>
      <c r="BP121" s="769"/>
      <c r="BQ121" s="834">
        <v>330317</v>
      </c>
      <c r="BR121" s="835"/>
      <c r="BS121" s="835"/>
      <c r="BT121" s="835"/>
      <c r="BU121" s="835"/>
      <c r="BV121" s="835">
        <v>262828</v>
      </c>
      <c r="BW121" s="835"/>
      <c r="BX121" s="835"/>
      <c r="BY121" s="835"/>
      <c r="BZ121" s="835"/>
      <c r="CA121" s="835">
        <v>199150</v>
      </c>
      <c r="CB121" s="835"/>
      <c r="CC121" s="835"/>
      <c r="CD121" s="835"/>
      <c r="CE121" s="835"/>
      <c r="CF121" s="896">
        <v>8.1</v>
      </c>
      <c r="CG121" s="897"/>
      <c r="CH121" s="897"/>
      <c r="CI121" s="897"/>
      <c r="CJ121" s="897"/>
      <c r="CK121" s="890"/>
      <c r="CL121" s="876"/>
      <c r="CM121" s="876"/>
      <c r="CN121" s="876"/>
      <c r="CO121" s="877"/>
      <c r="CP121" s="856" t="s">
        <v>385</v>
      </c>
      <c r="CQ121" s="857"/>
      <c r="CR121" s="857"/>
      <c r="CS121" s="857"/>
      <c r="CT121" s="857"/>
      <c r="CU121" s="857"/>
      <c r="CV121" s="857"/>
      <c r="CW121" s="857"/>
      <c r="CX121" s="857"/>
      <c r="CY121" s="857"/>
      <c r="CZ121" s="857"/>
      <c r="DA121" s="857"/>
      <c r="DB121" s="857"/>
      <c r="DC121" s="857"/>
      <c r="DD121" s="857"/>
      <c r="DE121" s="857"/>
      <c r="DF121" s="858"/>
      <c r="DG121" s="834">
        <v>811525</v>
      </c>
      <c r="DH121" s="835"/>
      <c r="DI121" s="835"/>
      <c r="DJ121" s="835"/>
      <c r="DK121" s="835"/>
      <c r="DL121" s="835">
        <v>763151</v>
      </c>
      <c r="DM121" s="835"/>
      <c r="DN121" s="835"/>
      <c r="DO121" s="835"/>
      <c r="DP121" s="835"/>
      <c r="DQ121" s="835">
        <v>758813</v>
      </c>
      <c r="DR121" s="835"/>
      <c r="DS121" s="835"/>
      <c r="DT121" s="835"/>
      <c r="DU121" s="835"/>
      <c r="DV121" s="812">
        <v>30.9</v>
      </c>
      <c r="DW121" s="812"/>
      <c r="DX121" s="812"/>
      <c r="DY121" s="812"/>
      <c r="DZ121" s="813"/>
    </row>
    <row r="122" spans="1:130" s="199" customFormat="1" ht="26.25" customHeight="1" x14ac:dyDescent="0.15">
      <c r="A122" s="838"/>
      <c r="B122" s="839"/>
      <c r="C122" s="842" t="s">
        <v>423</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v>15347</v>
      </c>
      <c r="AB122" s="798"/>
      <c r="AC122" s="798"/>
      <c r="AD122" s="798"/>
      <c r="AE122" s="799"/>
      <c r="AF122" s="800">
        <v>15900</v>
      </c>
      <c r="AG122" s="798"/>
      <c r="AH122" s="798"/>
      <c r="AI122" s="798"/>
      <c r="AJ122" s="799"/>
      <c r="AK122" s="800">
        <v>16052</v>
      </c>
      <c r="AL122" s="798"/>
      <c r="AM122" s="798"/>
      <c r="AN122" s="798"/>
      <c r="AO122" s="799"/>
      <c r="AP122" s="845">
        <v>0.7</v>
      </c>
      <c r="AQ122" s="846"/>
      <c r="AR122" s="846"/>
      <c r="AS122" s="846"/>
      <c r="AT122" s="847"/>
      <c r="AU122" s="907"/>
      <c r="AV122" s="908"/>
      <c r="AW122" s="908"/>
      <c r="AX122" s="908"/>
      <c r="AY122" s="909"/>
      <c r="AZ122" s="900" t="s">
        <v>442</v>
      </c>
      <c r="BA122" s="901"/>
      <c r="BB122" s="901"/>
      <c r="BC122" s="901"/>
      <c r="BD122" s="901"/>
      <c r="BE122" s="901"/>
      <c r="BF122" s="901"/>
      <c r="BG122" s="901"/>
      <c r="BH122" s="901"/>
      <c r="BI122" s="901"/>
      <c r="BJ122" s="901"/>
      <c r="BK122" s="901"/>
      <c r="BL122" s="901"/>
      <c r="BM122" s="901"/>
      <c r="BN122" s="901"/>
      <c r="BO122" s="901"/>
      <c r="BP122" s="902"/>
      <c r="BQ122" s="903">
        <v>4436154</v>
      </c>
      <c r="BR122" s="866"/>
      <c r="BS122" s="866"/>
      <c r="BT122" s="866"/>
      <c r="BU122" s="866"/>
      <c r="BV122" s="866">
        <v>4691153</v>
      </c>
      <c r="BW122" s="866"/>
      <c r="BX122" s="866"/>
      <c r="BY122" s="866"/>
      <c r="BZ122" s="866"/>
      <c r="CA122" s="866">
        <v>4704856</v>
      </c>
      <c r="CB122" s="866"/>
      <c r="CC122" s="866"/>
      <c r="CD122" s="866"/>
      <c r="CE122" s="866"/>
      <c r="CF122" s="867">
        <v>191.4</v>
      </c>
      <c r="CG122" s="868"/>
      <c r="CH122" s="868"/>
      <c r="CI122" s="868"/>
      <c r="CJ122" s="868"/>
      <c r="CK122" s="890"/>
      <c r="CL122" s="876"/>
      <c r="CM122" s="876"/>
      <c r="CN122" s="876"/>
      <c r="CO122" s="877"/>
      <c r="CP122" s="856" t="s">
        <v>387</v>
      </c>
      <c r="CQ122" s="857"/>
      <c r="CR122" s="857"/>
      <c r="CS122" s="857"/>
      <c r="CT122" s="857"/>
      <c r="CU122" s="857"/>
      <c r="CV122" s="857"/>
      <c r="CW122" s="857"/>
      <c r="CX122" s="857"/>
      <c r="CY122" s="857"/>
      <c r="CZ122" s="857"/>
      <c r="DA122" s="857"/>
      <c r="DB122" s="857"/>
      <c r="DC122" s="857"/>
      <c r="DD122" s="857"/>
      <c r="DE122" s="857"/>
      <c r="DF122" s="858"/>
      <c r="DG122" s="834">
        <v>524813</v>
      </c>
      <c r="DH122" s="835"/>
      <c r="DI122" s="835"/>
      <c r="DJ122" s="835"/>
      <c r="DK122" s="835"/>
      <c r="DL122" s="835">
        <v>528791</v>
      </c>
      <c r="DM122" s="835"/>
      <c r="DN122" s="835"/>
      <c r="DO122" s="835"/>
      <c r="DP122" s="835"/>
      <c r="DQ122" s="835">
        <v>541993</v>
      </c>
      <c r="DR122" s="835"/>
      <c r="DS122" s="835"/>
      <c r="DT122" s="835"/>
      <c r="DU122" s="835"/>
      <c r="DV122" s="812">
        <v>22.1</v>
      </c>
      <c r="DW122" s="812"/>
      <c r="DX122" s="812"/>
      <c r="DY122" s="812"/>
      <c r="DZ122" s="813"/>
    </row>
    <row r="123" spans="1:130" s="199" customFormat="1" ht="26.25" customHeight="1" x14ac:dyDescent="0.15">
      <c r="A123" s="838"/>
      <c r="B123" s="839"/>
      <c r="C123" s="842" t="s">
        <v>429</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443</v>
      </c>
      <c r="BP123" s="899"/>
      <c r="BQ123" s="853">
        <v>7489861</v>
      </c>
      <c r="BR123" s="854"/>
      <c r="BS123" s="854"/>
      <c r="BT123" s="854"/>
      <c r="BU123" s="854"/>
      <c r="BV123" s="854">
        <v>7751153</v>
      </c>
      <c r="BW123" s="854"/>
      <c r="BX123" s="854"/>
      <c r="BY123" s="854"/>
      <c r="BZ123" s="854"/>
      <c r="CA123" s="854">
        <v>7778212</v>
      </c>
      <c r="CB123" s="854"/>
      <c r="CC123" s="854"/>
      <c r="CD123" s="854"/>
      <c r="CE123" s="854"/>
      <c r="CF123" s="764"/>
      <c r="CG123" s="765"/>
      <c r="CH123" s="765"/>
      <c r="CI123" s="765"/>
      <c r="CJ123" s="855"/>
      <c r="CK123" s="890"/>
      <c r="CL123" s="876"/>
      <c r="CM123" s="876"/>
      <c r="CN123" s="876"/>
      <c r="CO123" s="877"/>
      <c r="CP123" s="856" t="s">
        <v>384</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x14ac:dyDescent="0.2">
      <c r="A124" s="838"/>
      <c r="B124" s="839"/>
      <c r="C124" s="842" t="s">
        <v>432</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444</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112</v>
      </c>
      <c r="BR124" s="852"/>
      <c r="BS124" s="852"/>
      <c r="BT124" s="852"/>
      <c r="BU124" s="852"/>
      <c r="BV124" s="852" t="s">
        <v>112</v>
      </c>
      <c r="BW124" s="852"/>
      <c r="BX124" s="852"/>
      <c r="BY124" s="852"/>
      <c r="BZ124" s="852"/>
      <c r="CA124" s="852" t="s">
        <v>112</v>
      </c>
      <c r="CB124" s="852"/>
      <c r="CC124" s="852"/>
      <c r="CD124" s="852"/>
      <c r="CE124" s="852"/>
      <c r="CF124" s="742"/>
      <c r="CG124" s="743"/>
      <c r="CH124" s="743"/>
      <c r="CI124" s="743"/>
      <c r="CJ124" s="883"/>
      <c r="CK124" s="891"/>
      <c r="CL124" s="891"/>
      <c r="CM124" s="891"/>
      <c r="CN124" s="891"/>
      <c r="CO124" s="892"/>
      <c r="CP124" s="856" t="s">
        <v>445</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434</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446</v>
      </c>
      <c r="CL125" s="873"/>
      <c r="CM125" s="873"/>
      <c r="CN125" s="873"/>
      <c r="CO125" s="874"/>
      <c r="CP125" s="881" t="s">
        <v>447</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436</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9034</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448</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449</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3882</v>
      </c>
      <c r="AB127" s="798"/>
      <c r="AC127" s="798"/>
      <c r="AD127" s="798"/>
      <c r="AE127" s="799"/>
      <c r="AF127" s="800">
        <v>3263</v>
      </c>
      <c r="AG127" s="798"/>
      <c r="AH127" s="798"/>
      <c r="AI127" s="798"/>
      <c r="AJ127" s="799"/>
      <c r="AK127" s="800">
        <v>2454</v>
      </c>
      <c r="AL127" s="798"/>
      <c r="AM127" s="798"/>
      <c r="AN127" s="798"/>
      <c r="AO127" s="799"/>
      <c r="AP127" s="845">
        <v>0.1</v>
      </c>
      <c r="AQ127" s="846"/>
      <c r="AR127" s="846"/>
      <c r="AS127" s="846"/>
      <c r="AT127" s="847"/>
      <c r="AU127" s="235"/>
      <c r="AV127" s="235"/>
      <c r="AW127" s="235"/>
      <c r="AX127" s="862" t="s">
        <v>450</v>
      </c>
      <c r="AY127" s="830"/>
      <c r="AZ127" s="830"/>
      <c r="BA127" s="830"/>
      <c r="BB127" s="830"/>
      <c r="BC127" s="830"/>
      <c r="BD127" s="830"/>
      <c r="BE127" s="831"/>
      <c r="BF127" s="829" t="s">
        <v>451</v>
      </c>
      <c r="BG127" s="830"/>
      <c r="BH127" s="830"/>
      <c r="BI127" s="830"/>
      <c r="BJ127" s="830"/>
      <c r="BK127" s="830"/>
      <c r="BL127" s="831"/>
      <c r="BM127" s="829" t="s">
        <v>452</v>
      </c>
      <c r="BN127" s="830"/>
      <c r="BO127" s="830"/>
      <c r="BP127" s="830"/>
      <c r="BQ127" s="830"/>
      <c r="BR127" s="830"/>
      <c r="BS127" s="831"/>
      <c r="BT127" s="829" t="s">
        <v>453</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454</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455</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456</v>
      </c>
      <c r="X128" s="816"/>
      <c r="Y128" s="816"/>
      <c r="Z128" s="817"/>
      <c r="AA128" s="818">
        <v>29968</v>
      </c>
      <c r="AB128" s="819"/>
      <c r="AC128" s="819"/>
      <c r="AD128" s="819"/>
      <c r="AE128" s="820"/>
      <c r="AF128" s="821">
        <v>28455</v>
      </c>
      <c r="AG128" s="819"/>
      <c r="AH128" s="819"/>
      <c r="AI128" s="819"/>
      <c r="AJ128" s="820"/>
      <c r="AK128" s="821">
        <v>28423</v>
      </c>
      <c r="AL128" s="819"/>
      <c r="AM128" s="819"/>
      <c r="AN128" s="819"/>
      <c r="AO128" s="820"/>
      <c r="AP128" s="822"/>
      <c r="AQ128" s="823"/>
      <c r="AR128" s="823"/>
      <c r="AS128" s="823"/>
      <c r="AT128" s="824"/>
      <c r="AU128" s="235"/>
      <c r="AV128" s="235"/>
      <c r="AW128" s="235"/>
      <c r="AX128" s="825" t="s">
        <v>457</v>
      </c>
      <c r="AY128" s="826"/>
      <c r="AZ128" s="826"/>
      <c r="BA128" s="826"/>
      <c r="BB128" s="826"/>
      <c r="BC128" s="826"/>
      <c r="BD128" s="826"/>
      <c r="BE128" s="827"/>
      <c r="BF128" s="804" t="s">
        <v>112</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458</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459</v>
      </c>
      <c r="X129" s="795"/>
      <c r="Y129" s="795"/>
      <c r="Z129" s="796"/>
      <c r="AA129" s="797">
        <v>2936414</v>
      </c>
      <c r="AB129" s="798"/>
      <c r="AC129" s="798"/>
      <c r="AD129" s="798"/>
      <c r="AE129" s="799"/>
      <c r="AF129" s="800">
        <v>3039663</v>
      </c>
      <c r="AG129" s="798"/>
      <c r="AH129" s="798"/>
      <c r="AI129" s="798"/>
      <c r="AJ129" s="799"/>
      <c r="AK129" s="800">
        <v>2867938</v>
      </c>
      <c r="AL129" s="798"/>
      <c r="AM129" s="798"/>
      <c r="AN129" s="798"/>
      <c r="AO129" s="799"/>
      <c r="AP129" s="801"/>
      <c r="AQ129" s="802"/>
      <c r="AR129" s="802"/>
      <c r="AS129" s="802"/>
      <c r="AT129" s="803"/>
      <c r="AU129" s="237"/>
      <c r="AV129" s="237"/>
      <c r="AW129" s="237"/>
      <c r="AX129" s="767" t="s">
        <v>460</v>
      </c>
      <c r="AY129" s="768"/>
      <c r="AZ129" s="768"/>
      <c r="BA129" s="768"/>
      <c r="BB129" s="768"/>
      <c r="BC129" s="768"/>
      <c r="BD129" s="768"/>
      <c r="BE129" s="769"/>
      <c r="BF129" s="787" t="s">
        <v>112</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461</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462</v>
      </c>
      <c r="X130" s="795"/>
      <c r="Y130" s="795"/>
      <c r="Z130" s="796"/>
      <c r="AA130" s="797">
        <v>486620</v>
      </c>
      <c r="AB130" s="798"/>
      <c r="AC130" s="798"/>
      <c r="AD130" s="798"/>
      <c r="AE130" s="799"/>
      <c r="AF130" s="800">
        <v>427556</v>
      </c>
      <c r="AG130" s="798"/>
      <c r="AH130" s="798"/>
      <c r="AI130" s="798"/>
      <c r="AJ130" s="799"/>
      <c r="AK130" s="800">
        <v>410038</v>
      </c>
      <c r="AL130" s="798"/>
      <c r="AM130" s="798"/>
      <c r="AN130" s="798"/>
      <c r="AO130" s="799"/>
      <c r="AP130" s="801"/>
      <c r="AQ130" s="802"/>
      <c r="AR130" s="802"/>
      <c r="AS130" s="802"/>
      <c r="AT130" s="803"/>
      <c r="AU130" s="237"/>
      <c r="AV130" s="237"/>
      <c r="AW130" s="237"/>
      <c r="AX130" s="767" t="s">
        <v>463</v>
      </c>
      <c r="AY130" s="768"/>
      <c r="AZ130" s="768"/>
      <c r="BA130" s="768"/>
      <c r="BB130" s="768"/>
      <c r="BC130" s="768"/>
      <c r="BD130" s="768"/>
      <c r="BE130" s="769"/>
      <c r="BF130" s="770">
        <v>8.9</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464</v>
      </c>
      <c r="X131" s="778"/>
      <c r="Y131" s="778"/>
      <c r="Z131" s="779"/>
      <c r="AA131" s="780">
        <v>2449794</v>
      </c>
      <c r="AB131" s="781"/>
      <c r="AC131" s="781"/>
      <c r="AD131" s="781"/>
      <c r="AE131" s="782"/>
      <c r="AF131" s="783">
        <v>2612107</v>
      </c>
      <c r="AG131" s="781"/>
      <c r="AH131" s="781"/>
      <c r="AI131" s="781"/>
      <c r="AJ131" s="782"/>
      <c r="AK131" s="783">
        <v>2457900</v>
      </c>
      <c r="AL131" s="781"/>
      <c r="AM131" s="781"/>
      <c r="AN131" s="781"/>
      <c r="AO131" s="782"/>
      <c r="AP131" s="784"/>
      <c r="AQ131" s="785"/>
      <c r="AR131" s="785"/>
      <c r="AS131" s="785"/>
      <c r="AT131" s="786"/>
      <c r="AU131" s="237"/>
      <c r="AV131" s="237"/>
      <c r="AW131" s="237"/>
      <c r="AX131" s="745" t="s">
        <v>465</v>
      </c>
      <c r="AY131" s="746"/>
      <c r="AZ131" s="746"/>
      <c r="BA131" s="746"/>
      <c r="BB131" s="746"/>
      <c r="BC131" s="746"/>
      <c r="BD131" s="746"/>
      <c r="BE131" s="747"/>
      <c r="BF131" s="748" t="s">
        <v>112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466</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467</v>
      </c>
      <c r="W132" s="758"/>
      <c r="X132" s="758"/>
      <c r="Y132" s="758"/>
      <c r="Z132" s="759"/>
      <c r="AA132" s="760">
        <v>9.4877365200000003</v>
      </c>
      <c r="AB132" s="761"/>
      <c r="AC132" s="761"/>
      <c r="AD132" s="761"/>
      <c r="AE132" s="762"/>
      <c r="AF132" s="763">
        <v>8.1935387790000007</v>
      </c>
      <c r="AG132" s="761"/>
      <c r="AH132" s="761"/>
      <c r="AI132" s="761"/>
      <c r="AJ132" s="762"/>
      <c r="AK132" s="763">
        <v>9.0987021440000007</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468</v>
      </c>
      <c r="W133" s="737"/>
      <c r="X133" s="737"/>
      <c r="Y133" s="737"/>
      <c r="Z133" s="738"/>
      <c r="AA133" s="739">
        <v>9.5</v>
      </c>
      <c r="AB133" s="740"/>
      <c r="AC133" s="740"/>
      <c r="AD133" s="740"/>
      <c r="AE133" s="741"/>
      <c r="AF133" s="739">
        <v>8.8000000000000007</v>
      </c>
      <c r="AG133" s="740"/>
      <c r="AH133" s="740"/>
      <c r="AI133" s="740"/>
      <c r="AJ133" s="741"/>
      <c r="AK133" s="739">
        <v>8.9</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469</v>
      </c>
      <c r="B5" s="248"/>
      <c r="C5" s="248"/>
      <c r="D5" s="248"/>
      <c r="E5" s="248"/>
      <c r="F5" s="248"/>
      <c r="G5" s="248"/>
      <c r="H5" s="248"/>
      <c r="I5" s="248"/>
      <c r="J5" s="248"/>
      <c r="K5" s="248"/>
      <c r="L5" s="248"/>
      <c r="M5" s="248"/>
      <c r="N5" s="248"/>
      <c r="O5" s="249"/>
    </row>
    <row r="6" spans="1:16" x14ac:dyDescent="0.15">
      <c r="A6" s="250"/>
      <c r="B6" s="246"/>
      <c r="C6" s="246"/>
      <c r="D6" s="246"/>
      <c r="E6" s="246"/>
      <c r="F6" s="246"/>
      <c r="G6" s="251" t="s">
        <v>470</v>
      </c>
      <c r="H6" s="251"/>
      <c r="I6" s="251"/>
      <c r="J6" s="251"/>
      <c r="K6" s="246"/>
      <c r="L6" s="246"/>
      <c r="M6" s="246"/>
      <c r="N6" s="246"/>
    </row>
    <row r="7" spans="1:16" x14ac:dyDescent="0.15">
      <c r="A7" s="250"/>
      <c r="B7" s="246"/>
      <c r="C7" s="246"/>
      <c r="D7" s="246"/>
      <c r="E7" s="246"/>
      <c r="F7" s="246"/>
      <c r="G7" s="253"/>
      <c r="H7" s="254"/>
      <c r="I7" s="254"/>
      <c r="J7" s="255"/>
      <c r="K7" s="1152" t="s">
        <v>471</v>
      </c>
      <c r="L7" s="256"/>
      <c r="M7" s="257" t="s">
        <v>472</v>
      </c>
      <c r="N7" s="258"/>
    </row>
    <row r="8" spans="1:16" x14ac:dyDescent="0.15">
      <c r="A8" s="250"/>
      <c r="B8" s="246"/>
      <c r="C8" s="246"/>
      <c r="D8" s="246"/>
      <c r="E8" s="246"/>
      <c r="F8" s="246"/>
      <c r="G8" s="259"/>
      <c r="H8" s="260"/>
      <c r="I8" s="260"/>
      <c r="J8" s="261"/>
      <c r="K8" s="1153"/>
      <c r="L8" s="262" t="s">
        <v>473</v>
      </c>
      <c r="M8" s="263" t="s">
        <v>474</v>
      </c>
      <c r="N8" s="264" t="s">
        <v>475</v>
      </c>
    </row>
    <row r="9" spans="1:16" x14ac:dyDescent="0.15">
      <c r="A9" s="250"/>
      <c r="B9" s="246"/>
      <c r="C9" s="246"/>
      <c r="D9" s="246"/>
      <c r="E9" s="246"/>
      <c r="F9" s="246"/>
      <c r="G9" s="1166" t="s">
        <v>476</v>
      </c>
      <c r="H9" s="1167"/>
      <c r="I9" s="1167"/>
      <c r="J9" s="1168"/>
      <c r="K9" s="265">
        <v>743202</v>
      </c>
      <c r="L9" s="266">
        <v>189496</v>
      </c>
      <c r="M9" s="267">
        <v>189696</v>
      </c>
      <c r="N9" s="268">
        <v>-0.1</v>
      </c>
    </row>
    <row r="10" spans="1:16" x14ac:dyDescent="0.15">
      <c r="A10" s="250"/>
      <c r="B10" s="246"/>
      <c r="C10" s="246"/>
      <c r="D10" s="246"/>
      <c r="E10" s="246"/>
      <c r="F10" s="246"/>
      <c r="G10" s="1166" t="s">
        <v>477</v>
      </c>
      <c r="H10" s="1167"/>
      <c r="I10" s="1167"/>
      <c r="J10" s="1168"/>
      <c r="K10" s="269">
        <v>86423</v>
      </c>
      <c r="L10" s="270">
        <v>22035</v>
      </c>
      <c r="M10" s="271">
        <v>21936</v>
      </c>
      <c r="N10" s="272">
        <v>0.5</v>
      </c>
    </row>
    <row r="11" spans="1:16" ht="13.5" customHeight="1" x14ac:dyDescent="0.15">
      <c r="A11" s="250"/>
      <c r="B11" s="246"/>
      <c r="C11" s="246"/>
      <c r="D11" s="246"/>
      <c r="E11" s="246"/>
      <c r="F11" s="246"/>
      <c r="G11" s="1166" t="s">
        <v>478</v>
      </c>
      <c r="H11" s="1167"/>
      <c r="I11" s="1167"/>
      <c r="J11" s="1168"/>
      <c r="K11" s="269">
        <v>121094</v>
      </c>
      <c r="L11" s="270">
        <v>30876</v>
      </c>
      <c r="M11" s="271">
        <v>29437</v>
      </c>
      <c r="N11" s="272">
        <v>4.9000000000000004</v>
      </c>
    </row>
    <row r="12" spans="1:16" ht="13.5" customHeight="1" x14ac:dyDescent="0.15">
      <c r="A12" s="250"/>
      <c r="B12" s="246"/>
      <c r="C12" s="246"/>
      <c r="D12" s="246"/>
      <c r="E12" s="246"/>
      <c r="F12" s="246"/>
      <c r="G12" s="1166" t="s">
        <v>479</v>
      </c>
      <c r="H12" s="1167"/>
      <c r="I12" s="1167"/>
      <c r="J12" s="1168"/>
      <c r="K12" s="269" t="s">
        <v>480</v>
      </c>
      <c r="L12" s="270" t="s">
        <v>480</v>
      </c>
      <c r="M12" s="271">
        <v>3160</v>
      </c>
      <c r="N12" s="272" t="s">
        <v>480</v>
      </c>
    </row>
    <row r="13" spans="1:16" ht="13.5" customHeight="1" x14ac:dyDescent="0.15">
      <c r="A13" s="250"/>
      <c r="B13" s="246"/>
      <c r="C13" s="246"/>
      <c r="D13" s="246"/>
      <c r="E13" s="246"/>
      <c r="F13" s="246"/>
      <c r="G13" s="1166" t="s">
        <v>481</v>
      </c>
      <c r="H13" s="1167"/>
      <c r="I13" s="1167"/>
      <c r="J13" s="1168"/>
      <c r="K13" s="269" t="s">
        <v>480</v>
      </c>
      <c r="L13" s="270" t="s">
        <v>480</v>
      </c>
      <c r="M13" s="271" t="s">
        <v>480</v>
      </c>
      <c r="N13" s="272" t="s">
        <v>480</v>
      </c>
    </row>
    <row r="14" spans="1:16" ht="13.5" customHeight="1" x14ac:dyDescent="0.15">
      <c r="A14" s="250"/>
      <c r="B14" s="246"/>
      <c r="C14" s="246"/>
      <c r="D14" s="246"/>
      <c r="E14" s="246"/>
      <c r="F14" s="246"/>
      <c r="G14" s="1166" t="s">
        <v>482</v>
      </c>
      <c r="H14" s="1167"/>
      <c r="I14" s="1167"/>
      <c r="J14" s="1168"/>
      <c r="K14" s="269">
        <v>257</v>
      </c>
      <c r="L14" s="270">
        <v>66</v>
      </c>
      <c r="M14" s="271">
        <v>9091</v>
      </c>
      <c r="N14" s="272">
        <v>-99.3</v>
      </c>
    </row>
    <row r="15" spans="1:16" ht="13.5" customHeight="1" x14ac:dyDescent="0.15">
      <c r="A15" s="250"/>
      <c r="B15" s="246"/>
      <c r="C15" s="246"/>
      <c r="D15" s="246"/>
      <c r="E15" s="246"/>
      <c r="F15" s="246"/>
      <c r="G15" s="1166" t="s">
        <v>483</v>
      </c>
      <c r="H15" s="1167"/>
      <c r="I15" s="1167"/>
      <c r="J15" s="1168"/>
      <c r="K15" s="269">
        <v>3400</v>
      </c>
      <c r="L15" s="270">
        <v>867</v>
      </c>
      <c r="M15" s="271">
        <v>4470</v>
      </c>
      <c r="N15" s="272">
        <v>-80.599999999999994</v>
      </c>
    </row>
    <row r="16" spans="1:16" x14ac:dyDescent="0.15">
      <c r="A16" s="250"/>
      <c r="B16" s="246"/>
      <c r="C16" s="246"/>
      <c r="D16" s="246"/>
      <c r="E16" s="246"/>
      <c r="F16" s="246"/>
      <c r="G16" s="1169" t="s">
        <v>484</v>
      </c>
      <c r="H16" s="1170"/>
      <c r="I16" s="1170"/>
      <c r="J16" s="1171"/>
      <c r="K16" s="270">
        <v>-71503</v>
      </c>
      <c r="L16" s="270">
        <v>-18231</v>
      </c>
      <c r="M16" s="271">
        <v>-19414</v>
      </c>
      <c r="N16" s="272">
        <v>-6.1</v>
      </c>
    </row>
    <row r="17" spans="1:16" x14ac:dyDescent="0.15">
      <c r="A17" s="250"/>
      <c r="B17" s="246"/>
      <c r="C17" s="246"/>
      <c r="D17" s="246"/>
      <c r="E17" s="246"/>
      <c r="F17" s="246"/>
      <c r="G17" s="1169" t="s">
        <v>171</v>
      </c>
      <c r="H17" s="1170"/>
      <c r="I17" s="1170"/>
      <c r="J17" s="1171"/>
      <c r="K17" s="270">
        <v>882873</v>
      </c>
      <c r="L17" s="270">
        <v>225108</v>
      </c>
      <c r="M17" s="271">
        <v>238376</v>
      </c>
      <c r="N17" s="272">
        <v>-5.6</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485</v>
      </c>
      <c r="H19" s="246"/>
      <c r="I19" s="246"/>
      <c r="J19" s="246"/>
      <c r="K19" s="246"/>
      <c r="L19" s="246"/>
      <c r="M19" s="246"/>
      <c r="N19" s="246"/>
    </row>
    <row r="20" spans="1:16" x14ac:dyDescent="0.15">
      <c r="A20" s="250"/>
      <c r="B20" s="246"/>
      <c r="C20" s="246"/>
      <c r="D20" s="246"/>
      <c r="E20" s="246"/>
      <c r="F20" s="246"/>
      <c r="G20" s="274"/>
      <c r="H20" s="275"/>
      <c r="I20" s="275"/>
      <c r="J20" s="276"/>
      <c r="K20" s="277" t="s">
        <v>486</v>
      </c>
      <c r="L20" s="278" t="s">
        <v>487</v>
      </c>
      <c r="M20" s="279" t="s">
        <v>488</v>
      </c>
      <c r="N20" s="280"/>
    </row>
    <row r="21" spans="1:16" s="286" customFormat="1" x14ac:dyDescent="0.15">
      <c r="A21" s="281"/>
      <c r="B21" s="251"/>
      <c r="C21" s="251"/>
      <c r="D21" s="251"/>
      <c r="E21" s="251"/>
      <c r="F21" s="251"/>
      <c r="G21" s="1163" t="s">
        <v>489</v>
      </c>
      <c r="H21" s="1164"/>
      <c r="I21" s="1164"/>
      <c r="J21" s="1165"/>
      <c r="K21" s="282">
        <v>20.399999999999999</v>
      </c>
      <c r="L21" s="283">
        <v>21.75</v>
      </c>
      <c r="M21" s="284">
        <v>-1.35</v>
      </c>
      <c r="N21" s="251"/>
      <c r="O21" s="285"/>
      <c r="P21" s="281"/>
    </row>
    <row r="22" spans="1:16" s="286" customFormat="1" x14ac:dyDescent="0.15">
      <c r="A22" s="281"/>
      <c r="B22" s="251"/>
      <c r="C22" s="251"/>
      <c r="D22" s="251"/>
      <c r="E22" s="251"/>
      <c r="F22" s="251"/>
      <c r="G22" s="1163" t="s">
        <v>490</v>
      </c>
      <c r="H22" s="1164"/>
      <c r="I22" s="1164"/>
      <c r="J22" s="1165"/>
      <c r="K22" s="287">
        <v>98.9</v>
      </c>
      <c r="L22" s="288">
        <v>95.2</v>
      </c>
      <c r="M22" s="289">
        <v>3.7</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491</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492</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493</v>
      </c>
      <c r="H29" s="251"/>
      <c r="I29" s="251"/>
      <c r="J29" s="251"/>
      <c r="K29" s="246"/>
      <c r="L29" s="246"/>
      <c r="M29" s="246"/>
      <c r="N29" s="246"/>
      <c r="O29" s="295"/>
    </row>
    <row r="30" spans="1:16" x14ac:dyDescent="0.15">
      <c r="A30" s="250"/>
      <c r="B30" s="246"/>
      <c r="C30" s="246"/>
      <c r="D30" s="246"/>
      <c r="E30" s="246"/>
      <c r="F30" s="246"/>
      <c r="G30" s="253"/>
      <c r="H30" s="254"/>
      <c r="I30" s="254"/>
      <c r="J30" s="255"/>
      <c r="K30" s="1152" t="s">
        <v>471</v>
      </c>
      <c r="L30" s="256"/>
      <c r="M30" s="257" t="s">
        <v>472</v>
      </c>
      <c r="N30" s="258"/>
    </row>
    <row r="31" spans="1:16" x14ac:dyDescent="0.15">
      <c r="A31" s="250"/>
      <c r="B31" s="246"/>
      <c r="C31" s="246"/>
      <c r="D31" s="246"/>
      <c r="E31" s="246"/>
      <c r="F31" s="246"/>
      <c r="G31" s="259"/>
      <c r="H31" s="260"/>
      <c r="I31" s="260"/>
      <c r="J31" s="261"/>
      <c r="K31" s="1153"/>
      <c r="L31" s="262" t="s">
        <v>473</v>
      </c>
      <c r="M31" s="263" t="s">
        <v>474</v>
      </c>
      <c r="N31" s="264" t="s">
        <v>475</v>
      </c>
    </row>
    <row r="32" spans="1:16" ht="27" customHeight="1" x14ac:dyDescent="0.15">
      <c r="A32" s="250"/>
      <c r="B32" s="246"/>
      <c r="C32" s="246"/>
      <c r="D32" s="246"/>
      <c r="E32" s="246"/>
      <c r="F32" s="246"/>
      <c r="G32" s="1154" t="s">
        <v>494</v>
      </c>
      <c r="H32" s="1155"/>
      <c r="I32" s="1155"/>
      <c r="J32" s="1156"/>
      <c r="K32" s="296">
        <v>428228</v>
      </c>
      <c r="L32" s="296">
        <v>109186</v>
      </c>
      <c r="M32" s="297">
        <v>139853</v>
      </c>
      <c r="N32" s="298">
        <v>-21.9</v>
      </c>
    </row>
    <row r="33" spans="1:16" ht="13.5" customHeight="1" x14ac:dyDescent="0.15">
      <c r="A33" s="250"/>
      <c r="B33" s="246"/>
      <c r="C33" s="246"/>
      <c r="D33" s="246"/>
      <c r="E33" s="246"/>
      <c r="F33" s="246"/>
      <c r="G33" s="1154" t="s">
        <v>495</v>
      </c>
      <c r="H33" s="1155"/>
      <c r="I33" s="1155"/>
      <c r="J33" s="1156"/>
      <c r="K33" s="296" t="s">
        <v>480</v>
      </c>
      <c r="L33" s="296" t="s">
        <v>480</v>
      </c>
      <c r="M33" s="297" t="s">
        <v>480</v>
      </c>
      <c r="N33" s="298" t="s">
        <v>480</v>
      </c>
    </row>
    <row r="34" spans="1:16" ht="27" customHeight="1" x14ac:dyDescent="0.15">
      <c r="A34" s="250"/>
      <c r="B34" s="246"/>
      <c r="C34" s="246"/>
      <c r="D34" s="246"/>
      <c r="E34" s="246"/>
      <c r="F34" s="246"/>
      <c r="G34" s="1154" t="s">
        <v>496</v>
      </c>
      <c r="H34" s="1155"/>
      <c r="I34" s="1155"/>
      <c r="J34" s="1156"/>
      <c r="K34" s="296" t="s">
        <v>480</v>
      </c>
      <c r="L34" s="296" t="s">
        <v>480</v>
      </c>
      <c r="M34" s="297">
        <v>4</v>
      </c>
      <c r="N34" s="298" t="s">
        <v>480</v>
      </c>
    </row>
    <row r="35" spans="1:16" ht="27" customHeight="1" x14ac:dyDescent="0.15">
      <c r="A35" s="250"/>
      <c r="B35" s="246"/>
      <c r="C35" s="246"/>
      <c r="D35" s="246"/>
      <c r="E35" s="246"/>
      <c r="F35" s="246"/>
      <c r="G35" s="1154" t="s">
        <v>497</v>
      </c>
      <c r="H35" s="1155"/>
      <c r="I35" s="1155"/>
      <c r="J35" s="1156"/>
      <c r="K35" s="296">
        <v>197397</v>
      </c>
      <c r="L35" s="296">
        <v>50331</v>
      </c>
      <c r="M35" s="297">
        <v>31890</v>
      </c>
      <c r="N35" s="298">
        <v>57.8</v>
      </c>
    </row>
    <row r="36" spans="1:16" ht="27" customHeight="1" x14ac:dyDescent="0.15">
      <c r="A36" s="250"/>
      <c r="B36" s="246"/>
      <c r="C36" s="246"/>
      <c r="D36" s="246"/>
      <c r="E36" s="246"/>
      <c r="F36" s="246"/>
      <c r="G36" s="1154" t="s">
        <v>498</v>
      </c>
      <c r="H36" s="1155"/>
      <c r="I36" s="1155"/>
      <c r="J36" s="1156"/>
      <c r="K36" s="296">
        <v>17464</v>
      </c>
      <c r="L36" s="296">
        <v>4453</v>
      </c>
      <c r="M36" s="297">
        <v>5316</v>
      </c>
      <c r="N36" s="298">
        <v>-16.2</v>
      </c>
    </row>
    <row r="37" spans="1:16" ht="13.5" customHeight="1" x14ac:dyDescent="0.15">
      <c r="A37" s="250"/>
      <c r="B37" s="246"/>
      <c r="C37" s="246"/>
      <c r="D37" s="246"/>
      <c r="E37" s="246"/>
      <c r="F37" s="246"/>
      <c r="G37" s="1154" t="s">
        <v>499</v>
      </c>
      <c r="H37" s="1155"/>
      <c r="I37" s="1155"/>
      <c r="J37" s="1156"/>
      <c r="K37" s="296">
        <v>18506</v>
      </c>
      <c r="L37" s="296">
        <v>4719</v>
      </c>
      <c r="M37" s="297">
        <v>1757</v>
      </c>
      <c r="N37" s="298">
        <v>168.6</v>
      </c>
    </row>
    <row r="38" spans="1:16" ht="27" customHeight="1" x14ac:dyDescent="0.15">
      <c r="A38" s="250"/>
      <c r="B38" s="246"/>
      <c r="C38" s="246"/>
      <c r="D38" s="246"/>
      <c r="E38" s="246"/>
      <c r="F38" s="246"/>
      <c r="G38" s="1157" t="s">
        <v>500</v>
      </c>
      <c r="H38" s="1158"/>
      <c r="I38" s="1158"/>
      <c r="J38" s="1159"/>
      <c r="K38" s="299">
        <v>503</v>
      </c>
      <c r="L38" s="299">
        <v>128</v>
      </c>
      <c r="M38" s="300">
        <v>42</v>
      </c>
      <c r="N38" s="301">
        <v>204.8</v>
      </c>
      <c r="O38" s="295"/>
    </row>
    <row r="39" spans="1:16" x14ac:dyDescent="0.15">
      <c r="A39" s="250"/>
      <c r="B39" s="246"/>
      <c r="C39" s="246"/>
      <c r="D39" s="246"/>
      <c r="E39" s="246"/>
      <c r="F39" s="246"/>
      <c r="G39" s="1157" t="s">
        <v>501</v>
      </c>
      <c r="H39" s="1158"/>
      <c r="I39" s="1158"/>
      <c r="J39" s="1159"/>
      <c r="K39" s="302">
        <v>-28423</v>
      </c>
      <c r="L39" s="302">
        <v>-7247</v>
      </c>
      <c r="M39" s="303">
        <v>-8426</v>
      </c>
      <c r="N39" s="304">
        <v>-14</v>
      </c>
      <c r="O39" s="295"/>
    </row>
    <row r="40" spans="1:16" ht="27" customHeight="1" x14ac:dyDescent="0.15">
      <c r="A40" s="250"/>
      <c r="B40" s="246"/>
      <c r="C40" s="246"/>
      <c r="D40" s="246"/>
      <c r="E40" s="246"/>
      <c r="F40" s="246"/>
      <c r="G40" s="1154" t="s">
        <v>502</v>
      </c>
      <c r="H40" s="1155"/>
      <c r="I40" s="1155"/>
      <c r="J40" s="1156"/>
      <c r="K40" s="302">
        <v>-410038</v>
      </c>
      <c r="L40" s="302">
        <v>-104548</v>
      </c>
      <c r="M40" s="303">
        <v>-127711</v>
      </c>
      <c r="N40" s="304">
        <v>-18.100000000000001</v>
      </c>
      <c r="O40" s="295"/>
    </row>
    <row r="41" spans="1:16" x14ac:dyDescent="0.15">
      <c r="A41" s="250"/>
      <c r="B41" s="246"/>
      <c r="C41" s="246"/>
      <c r="D41" s="246"/>
      <c r="E41" s="246"/>
      <c r="F41" s="246"/>
      <c r="G41" s="1160" t="s">
        <v>282</v>
      </c>
      <c r="H41" s="1161"/>
      <c r="I41" s="1161"/>
      <c r="J41" s="1162"/>
      <c r="K41" s="296">
        <v>223637</v>
      </c>
      <c r="L41" s="302">
        <v>57021</v>
      </c>
      <c r="M41" s="303">
        <v>42725</v>
      </c>
      <c r="N41" s="304">
        <v>33.5</v>
      </c>
      <c r="O41" s="295"/>
    </row>
    <row r="42" spans="1:16" x14ac:dyDescent="0.15">
      <c r="A42" s="250"/>
      <c r="B42" s="246"/>
      <c r="C42" s="246"/>
      <c r="D42" s="246"/>
      <c r="E42" s="246"/>
      <c r="F42" s="246"/>
      <c r="G42" s="305" t="s">
        <v>503</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504</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505</v>
      </c>
      <c r="H48" s="310"/>
      <c r="I48" s="310"/>
      <c r="J48" s="310"/>
      <c r="K48" s="310"/>
      <c r="L48" s="310"/>
      <c r="M48" s="311"/>
      <c r="N48" s="310"/>
    </row>
    <row r="49" spans="1:14" ht="13.5" customHeight="1" x14ac:dyDescent="0.15">
      <c r="A49" s="250"/>
      <c r="B49" s="246"/>
      <c r="C49" s="246"/>
      <c r="D49" s="246"/>
      <c r="E49" s="246"/>
      <c r="F49" s="246"/>
      <c r="G49" s="312"/>
      <c r="H49" s="313"/>
      <c r="I49" s="1147" t="s">
        <v>471</v>
      </c>
      <c r="J49" s="1149" t="s">
        <v>506</v>
      </c>
      <c r="K49" s="1150"/>
      <c r="L49" s="1150"/>
      <c r="M49" s="1150"/>
      <c r="N49" s="1151"/>
    </row>
    <row r="50" spans="1:14" x14ac:dyDescent="0.15">
      <c r="A50" s="250"/>
      <c r="B50" s="246"/>
      <c r="C50" s="246"/>
      <c r="D50" s="246"/>
      <c r="E50" s="246"/>
      <c r="F50" s="246"/>
      <c r="G50" s="314"/>
      <c r="H50" s="315"/>
      <c r="I50" s="1148"/>
      <c r="J50" s="316" t="s">
        <v>507</v>
      </c>
      <c r="K50" s="317" t="s">
        <v>508</v>
      </c>
      <c r="L50" s="318" t="s">
        <v>509</v>
      </c>
      <c r="M50" s="319" t="s">
        <v>510</v>
      </c>
      <c r="N50" s="320" t="s">
        <v>511</v>
      </c>
    </row>
    <row r="51" spans="1:14" x14ac:dyDescent="0.15">
      <c r="A51" s="250"/>
      <c r="B51" s="246"/>
      <c r="C51" s="246"/>
      <c r="D51" s="246"/>
      <c r="E51" s="246"/>
      <c r="F51" s="246"/>
      <c r="G51" s="312" t="s">
        <v>512</v>
      </c>
      <c r="H51" s="313"/>
      <c r="I51" s="321">
        <v>363054</v>
      </c>
      <c r="J51" s="322">
        <v>86772</v>
      </c>
      <c r="K51" s="323">
        <v>26.7</v>
      </c>
      <c r="L51" s="324">
        <v>228305</v>
      </c>
      <c r="M51" s="325">
        <v>5.6</v>
      </c>
      <c r="N51" s="326">
        <v>21.1</v>
      </c>
    </row>
    <row r="52" spans="1:14" x14ac:dyDescent="0.15">
      <c r="A52" s="250"/>
      <c r="B52" s="246"/>
      <c r="C52" s="246"/>
      <c r="D52" s="246"/>
      <c r="E52" s="246"/>
      <c r="F52" s="246"/>
      <c r="G52" s="327"/>
      <c r="H52" s="328" t="s">
        <v>513</v>
      </c>
      <c r="I52" s="329">
        <v>282096</v>
      </c>
      <c r="J52" s="330">
        <v>67423</v>
      </c>
      <c r="K52" s="331">
        <v>29.7</v>
      </c>
      <c r="L52" s="332">
        <v>86611</v>
      </c>
      <c r="M52" s="333">
        <v>-20.399999999999999</v>
      </c>
      <c r="N52" s="334">
        <v>50.1</v>
      </c>
    </row>
    <row r="53" spans="1:14" x14ac:dyDescent="0.15">
      <c r="A53" s="250"/>
      <c r="B53" s="246"/>
      <c r="C53" s="246"/>
      <c r="D53" s="246"/>
      <c r="E53" s="246"/>
      <c r="F53" s="246"/>
      <c r="G53" s="312" t="s">
        <v>514</v>
      </c>
      <c r="H53" s="313"/>
      <c r="I53" s="321">
        <v>416216</v>
      </c>
      <c r="J53" s="322">
        <v>100052</v>
      </c>
      <c r="K53" s="323">
        <v>15.3</v>
      </c>
      <c r="L53" s="324">
        <v>316331</v>
      </c>
      <c r="M53" s="325">
        <v>38.6</v>
      </c>
      <c r="N53" s="326">
        <v>-23.3</v>
      </c>
    </row>
    <row r="54" spans="1:14" x14ac:dyDescent="0.15">
      <c r="A54" s="250"/>
      <c r="B54" s="246"/>
      <c r="C54" s="246"/>
      <c r="D54" s="246"/>
      <c r="E54" s="246"/>
      <c r="F54" s="246"/>
      <c r="G54" s="327"/>
      <c r="H54" s="328" t="s">
        <v>513</v>
      </c>
      <c r="I54" s="329">
        <v>332899</v>
      </c>
      <c r="J54" s="330">
        <v>80024</v>
      </c>
      <c r="K54" s="331">
        <v>18.7</v>
      </c>
      <c r="L54" s="332">
        <v>106387</v>
      </c>
      <c r="M54" s="333">
        <v>22.8</v>
      </c>
      <c r="N54" s="334">
        <v>-4.0999999999999996</v>
      </c>
    </row>
    <row r="55" spans="1:14" x14ac:dyDescent="0.15">
      <c r="A55" s="250"/>
      <c r="B55" s="246"/>
      <c r="C55" s="246"/>
      <c r="D55" s="246"/>
      <c r="E55" s="246"/>
      <c r="F55" s="246"/>
      <c r="G55" s="312" t="s">
        <v>515</v>
      </c>
      <c r="H55" s="313"/>
      <c r="I55" s="321">
        <v>540871</v>
      </c>
      <c r="J55" s="322">
        <v>131727</v>
      </c>
      <c r="K55" s="323">
        <v>31.7</v>
      </c>
      <c r="L55" s="324">
        <v>333013</v>
      </c>
      <c r="M55" s="325">
        <v>5.3</v>
      </c>
      <c r="N55" s="326">
        <v>26.4</v>
      </c>
    </row>
    <row r="56" spans="1:14" x14ac:dyDescent="0.15">
      <c r="A56" s="250"/>
      <c r="B56" s="246"/>
      <c r="C56" s="246"/>
      <c r="D56" s="246"/>
      <c r="E56" s="246"/>
      <c r="F56" s="246"/>
      <c r="G56" s="327"/>
      <c r="H56" s="328" t="s">
        <v>513</v>
      </c>
      <c r="I56" s="329">
        <v>375337</v>
      </c>
      <c r="J56" s="330">
        <v>91412</v>
      </c>
      <c r="K56" s="331">
        <v>14.2</v>
      </c>
      <c r="L56" s="332">
        <v>126732</v>
      </c>
      <c r="M56" s="333">
        <v>19.100000000000001</v>
      </c>
      <c r="N56" s="334">
        <v>-4.9000000000000004</v>
      </c>
    </row>
    <row r="57" spans="1:14" x14ac:dyDescent="0.15">
      <c r="A57" s="250"/>
      <c r="B57" s="246"/>
      <c r="C57" s="246"/>
      <c r="D57" s="246"/>
      <c r="E57" s="246"/>
      <c r="F57" s="246"/>
      <c r="G57" s="312" t="s">
        <v>516</v>
      </c>
      <c r="H57" s="313"/>
      <c r="I57" s="321">
        <v>1186803</v>
      </c>
      <c r="J57" s="322">
        <v>296256</v>
      </c>
      <c r="K57" s="323">
        <v>124.9</v>
      </c>
      <c r="L57" s="324">
        <v>280458</v>
      </c>
      <c r="M57" s="325">
        <v>-15.8</v>
      </c>
      <c r="N57" s="326">
        <v>140.69999999999999</v>
      </c>
    </row>
    <row r="58" spans="1:14" x14ac:dyDescent="0.15">
      <c r="A58" s="250"/>
      <c r="B58" s="246"/>
      <c r="C58" s="246"/>
      <c r="D58" s="246"/>
      <c r="E58" s="246"/>
      <c r="F58" s="246"/>
      <c r="G58" s="327"/>
      <c r="H58" s="328" t="s">
        <v>513</v>
      </c>
      <c r="I58" s="329">
        <v>493806</v>
      </c>
      <c r="J58" s="330">
        <v>123267</v>
      </c>
      <c r="K58" s="331">
        <v>34.799999999999997</v>
      </c>
      <c r="L58" s="332">
        <v>127286</v>
      </c>
      <c r="M58" s="333">
        <v>0.4</v>
      </c>
      <c r="N58" s="334">
        <v>34.4</v>
      </c>
    </row>
    <row r="59" spans="1:14" x14ac:dyDescent="0.15">
      <c r="A59" s="250"/>
      <c r="B59" s="246"/>
      <c r="C59" s="246"/>
      <c r="D59" s="246"/>
      <c r="E59" s="246"/>
      <c r="F59" s="246"/>
      <c r="G59" s="312" t="s">
        <v>517</v>
      </c>
      <c r="H59" s="313"/>
      <c r="I59" s="321">
        <v>774865</v>
      </c>
      <c r="J59" s="322">
        <v>197569</v>
      </c>
      <c r="K59" s="323">
        <v>-33.299999999999997</v>
      </c>
      <c r="L59" s="324">
        <v>291945</v>
      </c>
      <c r="M59" s="325">
        <v>4.0999999999999996</v>
      </c>
      <c r="N59" s="326">
        <v>-37.4</v>
      </c>
    </row>
    <row r="60" spans="1:14" x14ac:dyDescent="0.15">
      <c r="A60" s="250"/>
      <c r="B60" s="246"/>
      <c r="C60" s="246"/>
      <c r="D60" s="246"/>
      <c r="E60" s="246"/>
      <c r="F60" s="246"/>
      <c r="G60" s="327"/>
      <c r="H60" s="328" t="s">
        <v>513</v>
      </c>
      <c r="I60" s="335">
        <v>269154</v>
      </c>
      <c r="J60" s="330">
        <v>68627</v>
      </c>
      <c r="K60" s="331">
        <v>-44.3</v>
      </c>
      <c r="L60" s="332">
        <v>127651</v>
      </c>
      <c r="M60" s="333">
        <v>0.3</v>
      </c>
      <c r="N60" s="334">
        <v>-44.6</v>
      </c>
    </row>
    <row r="61" spans="1:14" x14ac:dyDescent="0.15">
      <c r="A61" s="250"/>
      <c r="B61" s="246"/>
      <c r="C61" s="246"/>
      <c r="D61" s="246"/>
      <c r="E61" s="246"/>
      <c r="F61" s="246"/>
      <c r="G61" s="312" t="s">
        <v>518</v>
      </c>
      <c r="H61" s="336"/>
      <c r="I61" s="337">
        <v>656362</v>
      </c>
      <c r="J61" s="338">
        <v>162475</v>
      </c>
      <c r="K61" s="339">
        <v>33.1</v>
      </c>
      <c r="L61" s="340">
        <v>290010</v>
      </c>
      <c r="M61" s="341">
        <v>7.6</v>
      </c>
      <c r="N61" s="326">
        <v>25.5</v>
      </c>
    </row>
    <row r="62" spans="1:14" x14ac:dyDescent="0.15">
      <c r="A62" s="250"/>
      <c r="B62" s="246"/>
      <c r="C62" s="246"/>
      <c r="D62" s="246"/>
      <c r="E62" s="246"/>
      <c r="F62" s="246"/>
      <c r="G62" s="327"/>
      <c r="H62" s="328" t="s">
        <v>513</v>
      </c>
      <c r="I62" s="329">
        <v>350658</v>
      </c>
      <c r="J62" s="330">
        <v>86151</v>
      </c>
      <c r="K62" s="331">
        <v>10.6</v>
      </c>
      <c r="L62" s="332">
        <v>114933</v>
      </c>
      <c r="M62" s="333">
        <v>4.4000000000000004</v>
      </c>
      <c r="N62" s="334">
        <v>6.2</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72" t="s">
        <v>3</v>
      </c>
      <c r="D47" s="1172"/>
      <c r="E47" s="1173"/>
      <c r="F47" s="11">
        <v>42.75</v>
      </c>
      <c r="G47" s="12">
        <v>58.01</v>
      </c>
      <c r="H47" s="12">
        <v>65.239999999999995</v>
      </c>
      <c r="I47" s="12">
        <v>65.3</v>
      </c>
      <c r="J47" s="13">
        <v>70.540000000000006</v>
      </c>
    </row>
    <row r="48" spans="2:10" ht="57.75" customHeight="1" x14ac:dyDescent="0.15">
      <c r="B48" s="14"/>
      <c r="C48" s="1174" t="s">
        <v>4</v>
      </c>
      <c r="D48" s="1174"/>
      <c r="E48" s="1175"/>
      <c r="F48" s="15">
        <v>5.83</v>
      </c>
      <c r="G48" s="16">
        <v>5.32</v>
      </c>
      <c r="H48" s="16">
        <v>5.51</v>
      </c>
      <c r="I48" s="16">
        <v>7.05</v>
      </c>
      <c r="J48" s="17">
        <v>6.41</v>
      </c>
    </row>
    <row r="49" spans="2:10" ht="57.75" customHeight="1" thickBot="1" x14ac:dyDescent="0.2">
      <c r="B49" s="18"/>
      <c r="C49" s="1176" t="s">
        <v>5</v>
      </c>
      <c r="D49" s="1176"/>
      <c r="E49" s="1177"/>
      <c r="F49" s="19">
        <v>14.37</v>
      </c>
      <c r="G49" s="20">
        <v>14.78</v>
      </c>
      <c r="H49" s="20">
        <v>3.53</v>
      </c>
      <c r="I49" s="20">
        <v>4.01</v>
      </c>
      <c r="J49" s="21">
        <v>0.27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2018-04-05T01:06:23Z</cp:lastPrinted>
  <dcterms:created xsi:type="dcterms:W3CDTF">2018-01-24T03:25:11Z</dcterms:created>
  <dcterms:modified xsi:type="dcterms:W3CDTF">2018-11-29T23:34:48Z</dcterms:modified>
</cp:coreProperties>
</file>